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8135" windowHeight="1102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10" i="1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"/>
  <c r="K6"/>
  <c r="K7"/>
  <c r="K8"/>
  <c r="K9"/>
  <c r="K4"/>
  <c r="G54"/>
  <c r="H54"/>
  <c r="I54"/>
  <c r="F54"/>
  <c r="E54"/>
  <c r="D54"/>
  <c r="C54"/>
  <c r="K54" l="1"/>
  <c r="E58" s="1"/>
  <c r="J54"/>
</calcChain>
</file>

<file path=xl/sharedStrings.xml><?xml version="1.0" encoding="utf-8"?>
<sst xmlns="http://schemas.openxmlformats.org/spreadsheetml/2006/main" count="69" uniqueCount="67">
  <si>
    <t xml:space="preserve">编号 </t>
  </si>
  <si>
    <t>供应商</t>
  </si>
  <si>
    <t>挂账款</t>
  </si>
  <si>
    <t>到期应付款</t>
  </si>
  <si>
    <t>紧急付款金额（万元）</t>
  </si>
  <si>
    <t>合计金额</t>
  </si>
  <si>
    <t>总合计：</t>
  </si>
  <si>
    <t>备注：1、请根据实际情况来填写，最底保证的付款金额。</t>
  </si>
  <si>
    <t>备注（紧急程度)</t>
    <phoneticPr fontId="1" type="noConversion"/>
  </si>
  <si>
    <t>12月底</t>
    <phoneticPr fontId="1" type="noConversion"/>
  </si>
  <si>
    <t>1月份（1周）</t>
    <phoneticPr fontId="1" type="noConversion"/>
  </si>
  <si>
    <t>1月份（2周）</t>
    <phoneticPr fontId="1" type="noConversion"/>
  </si>
  <si>
    <t>1月份（3周）</t>
    <phoneticPr fontId="1" type="noConversion"/>
  </si>
  <si>
    <t>1月份（4周）</t>
    <phoneticPr fontId="1" type="noConversion"/>
  </si>
  <si>
    <t>建议付款额</t>
    <phoneticPr fontId="1" type="noConversion"/>
  </si>
  <si>
    <t>北京旺博林包装材料有限公司</t>
  </si>
  <si>
    <t>北京吉信气弹簧制品有限公司</t>
  </si>
  <si>
    <t>北京浦东三浦标准件有限公司</t>
  </si>
  <si>
    <t>北京和昌明汽车内饰件有限公司</t>
  </si>
  <si>
    <t>北京斯特优机电设备有限公司</t>
  </si>
  <si>
    <t>北京嘉威达商贸有限公司</t>
  </si>
  <si>
    <t>黄骅市瑞丰五金制品有限公司</t>
  </si>
  <si>
    <t>黄骅市广亿汽车部件有限公司</t>
  </si>
  <si>
    <t>黄骅市鑫祺汽车配件有限公司</t>
  </si>
  <si>
    <t>黄骅市洁霸汽车零部件制造有限</t>
  </si>
  <si>
    <t>海兴中盛弹簧有限公司</t>
  </si>
  <si>
    <t>黄骅雍丰包装有限公司</t>
  </si>
  <si>
    <t>黄骅市恒伟五金制品有限公司</t>
  </si>
  <si>
    <t>黄骅市常郭镇街西纸箱厂</t>
  </si>
  <si>
    <t>黄骅市建昌塑料制品有限公司</t>
  </si>
  <si>
    <t>高碑店京华橡胶制品有限责任</t>
  </si>
  <si>
    <t>河北宏广橡塑金属制品有限公司</t>
  </si>
  <si>
    <t>保定兆龙通用电器塑业有限公司</t>
  </si>
  <si>
    <t>高碑店市晨奥汽车部件有限公司</t>
  </si>
  <si>
    <t>德州志鹏海绵制品有限公司</t>
  </si>
  <si>
    <t>文安县德实汽车配件有限公司</t>
  </si>
  <si>
    <t>沧州庆方汽车部件有限公司</t>
  </si>
  <si>
    <t>常州华阳万联汽车附件有限公司</t>
  </si>
  <si>
    <t>浙江松原汽车安全系统有限公司</t>
  </si>
  <si>
    <t>芜湖星火软轴控制索制造</t>
  </si>
  <si>
    <t>江苏力乐汽车部件股份有限公司</t>
    <phoneticPr fontId="10" type="noConversion"/>
  </si>
  <si>
    <t>沧州临港明康汽车配件有限公司</t>
  </si>
  <si>
    <t>北京多宾城建筑机械有限公司</t>
  </si>
  <si>
    <t>北京蓝宇祥基科技发展有限公司</t>
  </si>
  <si>
    <t>长春夸克普精汽车电子有限责任</t>
  </si>
  <si>
    <t>黄骅市益海五金制造有限公司</t>
    <phoneticPr fontId="10" type="noConversion"/>
  </si>
  <si>
    <t>象山天星汽配有限责任公司</t>
  </si>
  <si>
    <t>长春市新发展塑胶工业有限公司</t>
  </si>
  <si>
    <t>黄骅鑫昌五金制品厂</t>
  </si>
  <si>
    <t>北京流村国富包装制品有限公司</t>
  </si>
  <si>
    <t>新发展（长春）汽车自控系统有</t>
  </si>
  <si>
    <t>三河市鑫生木业有限公司</t>
  </si>
  <si>
    <t>北京华北轻合金有限公司</t>
  </si>
  <si>
    <t>北京盛奥金华包装有限公司</t>
  </si>
  <si>
    <t>重庆光大产业有限公司</t>
  </si>
  <si>
    <t>北京逸伦众程自动化控制设备</t>
  </si>
  <si>
    <t>上海晔兴实业有限公司</t>
  </si>
  <si>
    <t>北京特嘉汽车零部件有限公司</t>
  </si>
  <si>
    <t>北京鑫葆海商贸有限公司</t>
  </si>
  <si>
    <t>廊坊市烁鑫汽车配件有限公司</t>
  </si>
  <si>
    <t>沧州茂源电器部件有限公司</t>
  </si>
  <si>
    <t>衡阳县标准件厂株洲经销处</t>
  </si>
  <si>
    <t>北京方联包装制品有限公司</t>
  </si>
  <si>
    <t>紧急</t>
  </si>
  <si>
    <t>紧急</t>
    <phoneticPr fontId="1" type="noConversion"/>
  </si>
  <si>
    <t>紧急</t>
    <phoneticPr fontId="1" type="noConversion"/>
  </si>
  <si>
    <t>（ 北京总部）2019年年底前供应商紧急付款明细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</si>
</sst>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_ "/>
    <numFmt numFmtId="177" formatCode="0_);[Red]\(0\)"/>
    <numFmt numFmtId="178" formatCode="0.00_);[Red]\(0.00\)"/>
    <numFmt numFmtId="179" formatCode="0.0_);[Red]\(0.0\)"/>
    <numFmt numFmtId="180" formatCode="0.0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1"/>
      <color indexed="0"/>
      <name val="微软雅黑"/>
      <family val="2"/>
      <charset val="134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58" fontId="3" fillId="2" borderId="2" xfId="0" applyNumberFormat="1" applyFont="1" applyFill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4" fontId="0" fillId="0" borderId="2" xfId="0" applyNumberFormat="1" applyBorder="1">
      <alignment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vertical="center"/>
    </xf>
    <xf numFmtId="178" fontId="3" fillId="2" borderId="2" xfId="0" applyNumberFormat="1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/>
    <xf numFmtId="0" fontId="9" fillId="4" borderId="2" xfId="0" applyFont="1" applyFill="1" applyBorder="1" applyAlignment="1"/>
    <xf numFmtId="4" fontId="9" fillId="0" borderId="2" xfId="0" applyNumberFormat="1" applyFont="1" applyBorder="1" applyAlignment="1"/>
    <xf numFmtId="178" fontId="3" fillId="0" borderId="2" xfId="0" applyNumberFormat="1" applyFont="1" applyBorder="1" applyAlignment="1">
      <alignment horizontal="center" vertical="center" wrapText="1"/>
    </xf>
    <xf numFmtId="180" fontId="3" fillId="0" borderId="2" xfId="0" applyNumberFormat="1" applyFont="1" applyBorder="1" applyAlignment="1">
      <alignment vertical="center" wrapText="1"/>
    </xf>
    <xf numFmtId="178" fontId="3" fillId="0" borderId="3" xfId="0" applyNumberFormat="1" applyFont="1" applyBorder="1" applyAlignment="1">
      <alignment vertical="center"/>
    </xf>
    <xf numFmtId="180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zoomScale="85" zoomScaleNormal="85" workbookViewId="0">
      <selection activeCell="I8" sqref="I8"/>
    </sheetView>
  </sheetViews>
  <sheetFormatPr defaultColWidth="9" defaultRowHeight="16.5"/>
  <cols>
    <col min="1" max="1" width="4.375" style="3" customWidth="1"/>
    <col min="2" max="2" width="35.25" style="2" customWidth="1"/>
    <col min="3" max="3" width="16.375" style="2" customWidth="1"/>
    <col min="4" max="4" width="15.25" style="1" bestFit="1" customWidth="1"/>
    <col min="5" max="5" width="15.25" style="1" customWidth="1"/>
    <col min="6" max="7" width="11.125" style="1" bestFit="1" customWidth="1"/>
    <col min="8" max="8" width="9" style="1" customWidth="1"/>
    <col min="9" max="9" width="10.375" style="1" customWidth="1"/>
    <col min="10" max="10" width="6" style="1" customWidth="1"/>
    <col min="11" max="11" width="14.625" style="1" customWidth="1"/>
    <col min="12" max="12" width="14.25" style="1" customWidth="1"/>
    <col min="13" max="16384" width="9" style="1"/>
  </cols>
  <sheetData>
    <row r="1" spans="1:12" s="5" customFormat="1" ht="24.75" customHeight="1">
      <c r="A1" s="40" t="s">
        <v>66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6" customFormat="1" ht="18" customHeight="1">
      <c r="A2" s="41" t="s">
        <v>0</v>
      </c>
      <c r="B2" s="41" t="s">
        <v>1</v>
      </c>
      <c r="C2" s="41" t="s">
        <v>2</v>
      </c>
      <c r="D2" s="41" t="s">
        <v>3</v>
      </c>
      <c r="E2" s="42" t="s">
        <v>14</v>
      </c>
      <c r="F2" s="41" t="s">
        <v>4</v>
      </c>
      <c r="G2" s="41"/>
      <c r="H2" s="41"/>
      <c r="I2" s="41"/>
      <c r="J2" s="41"/>
      <c r="K2" s="41"/>
      <c r="L2" s="41" t="s">
        <v>8</v>
      </c>
    </row>
    <row r="3" spans="1:12" s="6" customFormat="1" ht="49.5">
      <c r="A3" s="41"/>
      <c r="B3" s="41"/>
      <c r="C3" s="41"/>
      <c r="D3" s="41"/>
      <c r="E3" s="43"/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9" t="s">
        <v>5</v>
      </c>
      <c r="L3" s="41"/>
    </row>
    <row r="4" spans="1:12" s="6" customFormat="1">
      <c r="A4" s="14">
        <v>1</v>
      </c>
      <c r="B4" s="23" t="s">
        <v>40</v>
      </c>
      <c r="C4" s="25">
        <v>961691.32</v>
      </c>
      <c r="D4" s="25">
        <v>961691.32</v>
      </c>
      <c r="E4" s="25">
        <v>300000</v>
      </c>
      <c r="F4" s="17"/>
      <c r="G4" s="18">
        <v>300000</v>
      </c>
      <c r="H4" s="18"/>
      <c r="I4" s="18"/>
      <c r="J4" s="18"/>
      <c r="K4" s="19">
        <f>SUM(F4:J4)</f>
        <v>300000</v>
      </c>
      <c r="L4" s="22"/>
    </row>
    <row r="5" spans="1:12" s="6" customFormat="1">
      <c r="A5" s="14">
        <v>2</v>
      </c>
      <c r="B5" s="23" t="s">
        <v>25</v>
      </c>
      <c r="C5" s="25">
        <v>946732.18</v>
      </c>
      <c r="D5" s="25">
        <v>946732.18</v>
      </c>
      <c r="E5" s="25">
        <v>300000</v>
      </c>
      <c r="F5" s="17"/>
      <c r="G5" s="18">
        <v>150000</v>
      </c>
      <c r="H5" s="18">
        <v>150000</v>
      </c>
      <c r="I5" s="18"/>
      <c r="J5" s="18"/>
      <c r="K5" s="19">
        <f t="shared" ref="K5:K53" si="0">SUM(F5:J5)</f>
        <v>300000</v>
      </c>
      <c r="L5" s="22"/>
    </row>
    <row r="6" spans="1:12" s="6" customFormat="1">
      <c r="A6" s="14">
        <v>3</v>
      </c>
      <c r="B6" s="24" t="s">
        <v>16</v>
      </c>
      <c r="C6" s="25">
        <v>872349.95</v>
      </c>
      <c r="D6" s="25">
        <v>872349.95</v>
      </c>
      <c r="E6" s="25">
        <v>200000</v>
      </c>
      <c r="F6" s="17"/>
      <c r="G6" s="18"/>
      <c r="H6" s="18">
        <v>200000</v>
      </c>
      <c r="I6" s="18"/>
      <c r="J6" s="18"/>
      <c r="K6" s="19">
        <f t="shared" si="0"/>
        <v>200000</v>
      </c>
      <c r="L6" s="22"/>
    </row>
    <row r="7" spans="1:12" s="6" customFormat="1">
      <c r="A7" s="14">
        <v>4</v>
      </c>
      <c r="B7" s="23" t="s">
        <v>41</v>
      </c>
      <c r="C7" s="25">
        <v>730004.64</v>
      </c>
      <c r="D7" s="25">
        <v>730004.64</v>
      </c>
      <c r="E7" s="25">
        <v>200000</v>
      </c>
      <c r="F7" s="17"/>
      <c r="G7" s="18">
        <v>200000</v>
      </c>
      <c r="H7" s="18"/>
      <c r="I7" s="18"/>
      <c r="J7" s="18"/>
      <c r="K7" s="19">
        <f t="shared" si="0"/>
        <v>200000</v>
      </c>
      <c r="L7" s="22"/>
    </row>
    <row r="8" spans="1:12" s="6" customFormat="1">
      <c r="A8" s="14">
        <v>5</v>
      </c>
      <c r="B8" s="23" t="s">
        <v>42</v>
      </c>
      <c r="C8" s="25">
        <v>589304.22</v>
      </c>
      <c r="D8" s="25">
        <v>589304.22</v>
      </c>
      <c r="E8" s="25">
        <v>100000</v>
      </c>
      <c r="F8" s="17"/>
      <c r="G8" s="18"/>
      <c r="H8" s="18">
        <v>100000</v>
      </c>
      <c r="I8" s="18"/>
      <c r="J8" s="18"/>
      <c r="K8" s="19">
        <f t="shared" si="0"/>
        <v>100000</v>
      </c>
      <c r="L8" s="22"/>
    </row>
    <row r="9" spans="1:12" s="6" customFormat="1">
      <c r="A9" s="14">
        <v>6</v>
      </c>
      <c r="B9" s="23" t="s">
        <v>27</v>
      </c>
      <c r="C9" s="25">
        <v>511416.66</v>
      </c>
      <c r="D9" s="25">
        <v>511416.66</v>
      </c>
      <c r="E9" s="25">
        <v>150000</v>
      </c>
      <c r="F9" s="17"/>
      <c r="G9" s="18">
        <v>150000</v>
      </c>
      <c r="H9" s="18"/>
      <c r="I9" s="18"/>
      <c r="J9" s="18"/>
      <c r="K9" s="19">
        <f t="shared" si="0"/>
        <v>150000</v>
      </c>
      <c r="L9" s="22"/>
    </row>
    <row r="10" spans="1:12" s="6" customFormat="1">
      <c r="A10" s="22">
        <v>7</v>
      </c>
      <c r="B10" s="23" t="s">
        <v>43</v>
      </c>
      <c r="C10" s="25">
        <v>529964.16</v>
      </c>
      <c r="D10" s="25">
        <v>529964.16</v>
      </c>
      <c r="E10" s="25">
        <v>100000</v>
      </c>
      <c r="F10" s="17">
        <v>100000</v>
      </c>
      <c r="G10" s="18"/>
      <c r="H10" s="18"/>
      <c r="I10" s="18"/>
      <c r="J10" s="18"/>
      <c r="K10" s="19">
        <f t="shared" si="0"/>
        <v>100000</v>
      </c>
      <c r="L10" s="22" t="s">
        <v>64</v>
      </c>
    </row>
    <row r="11" spans="1:12" s="6" customFormat="1">
      <c r="A11" s="22">
        <v>8</v>
      </c>
      <c r="B11" s="24" t="s">
        <v>39</v>
      </c>
      <c r="C11" s="25">
        <v>392069.55</v>
      </c>
      <c r="D11" s="25">
        <v>392069.55</v>
      </c>
      <c r="E11" s="25">
        <v>100000</v>
      </c>
      <c r="F11" s="17"/>
      <c r="G11" s="18"/>
      <c r="H11" s="18">
        <v>100000</v>
      </c>
      <c r="I11" s="18"/>
      <c r="J11" s="18"/>
      <c r="K11" s="19">
        <f t="shared" si="0"/>
        <v>100000</v>
      </c>
      <c r="L11" s="22"/>
    </row>
    <row r="12" spans="1:12" s="6" customFormat="1">
      <c r="A12" s="22">
        <v>9</v>
      </c>
      <c r="B12" s="24" t="s">
        <v>35</v>
      </c>
      <c r="C12" s="25">
        <v>324549.06</v>
      </c>
      <c r="D12" s="25">
        <v>324549.06</v>
      </c>
      <c r="E12" s="25">
        <v>100000</v>
      </c>
      <c r="F12" s="17"/>
      <c r="G12" s="18"/>
      <c r="H12" s="18"/>
      <c r="I12" s="18">
        <v>100000</v>
      </c>
      <c r="J12" s="18"/>
      <c r="K12" s="19">
        <f t="shared" si="0"/>
        <v>100000</v>
      </c>
      <c r="L12" s="22"/>
    </row>
    <row r="13" spans="1:12" s="6" customFormat="1">
      <c r="A13" s="22">
        <v>10</v>
      </c>
      <c r="B13" s="24" t="s">
        <v>32</v>
      </c>
      <c r="C13" s="25">
        <v>249058.43</v>
      </c>
      <c r="D13" s="25">
        <v>249058.43</v>
      </c>
      <c r="E13" s="25">
        <v>50000</v>
      </c>
      <c r="F13" s="17"/>
      <c r="G13" s="18"/>
      <c r="H13" s="18"/>
      <c r="I13" s="18">
        <v>50000</v>
      </c>
      <c r="J13" s="18"/>
      <c r="K13" s="19">
        <f t="shared" si="0"/>
        <v>50000</v>
      </c>
      <c r="L13" s="22"/>
    </row>
    <row r="14" spans="1:12" s="6" customFormat="1">
      <c r="A14" s="22">
        <v>11</v>
      </c>
      <c r="B14" s="24" t="s">
        <v>29</v>
      </c>
      <c r="C14" s="25">
        <v>320934.06</v>
      </c>
      <c r="D14" s="25">
        <v>320934.06</v>
      </c>
      <c r="E14" s="25">
        <v>100000</v>
      </c>
      <c r="F14" s="17"/>
      <c r="G14" s="18">
        <v>100000</v>
      </c>
      <c r="H14" s="18"/>
      <c r="I14" s="18"/>
      <c r="J14" s="18"/>
      <c r="K14" s="19">
        <f t="shared" si="0"/>
        <v>100000</v>
      </c>
      <c r="L14" s="22"/>
    </row>
    <row r="15" spans="1:12" s="6" customFormat="1">
      <c r="A15" s="22">
        <v>12</v>
      </c>
      <c r="B15" s="24" t="s">
        <v>38</v>
      </c>
      <c r="C15" s="25">
        <v>336428.4</v>
      </c>
      <c r="D15" s="25">
        <v>336428.4</v>
      </c>
      <c r="E15" s="25">
        <v>100000</v>
      </c>
      <c r="F15" s="17"/>
      <c r="G15" s="18">
        <v>100000</v>
      </c>
      <c r="H15" s="18"/>
      <c r="I15" s="18"/>
      <c r="J15" s="18"/>
      <c r="K15" s="19">
        <f t="shared" si="0"/>
        <v>100000</v>
      </c>
      <c r="L15" s="22"/>
    </row>
    <row r="16" spans="1:12" s="6" customFormat="1">
      <c r="A16" s="22">
        <v>13</v>
      </c>
      <c r="B16" s="24" t="s">
        <v>44</v>
      </c>
      <c r="C16" s="25">
        <v>320044.13</v>
      </c>
      <c r="D16" s="25">
        <v>320044.13</v>
      </c>
      <c r="E16" s="25">
        <v>100000</v>
      </c>
      <c r="F16" s="17"/>
      <c r="G16" s="18"/>
      <c r="H16" s="18">
        <v>100000</v>
      </c>
      <c r="I16" s="18"/>
      <c r="J16" s="18"/>
      <c r="K16" s="19">
        <f t="shared" si="0"/>
        <v>100000</v>
      </c>
      <c r="L16" s="22"/>
    </row>
    <row r="17" spans="1:12" s="6" customFormat="1">
      <c r="A17" s="22">
        <v>14</v>
      </c>
      <c r="B17" s="24" t="s">
        <v>45</v>
      </c>
      <c r="C17" s="25">
        <v>237099.19</v>
      </c>
      <c r="D17" s="25">
        <v>237099.19</v>
      </c>
      <c r="E17" s="25">
        <v>80000</v>
      </c>
      <c r="F17" s="17"/>
      <c r="G17" s="18">
        <v>80000</v>
      </c>
      <c r="H17" s="18"/>
      <c r="I17" s="18"/>
      <c r="J17" s="18"/>
      <c r="K17" s="19">
        <f t="shared" si="0"/>
        <v>80000</v>
      </c>
      <c r="L17" s="30" t="s">
        <v>65</v>
      </c>
    </row>
    <row r="18" spans="1:12" s="6" customFormat="1">
      <c r="A18" s="22">
        <v>15</v>
      </c>
      <c r="B18" s="24" t="s">
        <v>46</v>
      </c>
      <c r="C18" s="25">
        <v>312436.47999999998</v>
      </c>
      <c r="D18" s="25">
        <v>312436.47999999998</v>
      </c>
      <c r="E18" s="25">
        <v>100000</v>
      </c>
      <c r="F18" s="17">
        <v>100000</v>
      </c>
      <c r="G18" s="18"/>
      <c r="H18" s="18"/>
      <c r="I18" s="18"/>
      <c r="J18" s="18"/>
      <c r="K18" s="19">
        <f t="shared" si="0"/>
        <v>100000</v>
      </c>
      <c r="L18" s="22" t="s">
        <v>64</v>
      </c>
    </row>
    <row r="19" spans="1:12" s="6" customFormat="1">
      <c r="A19" s="22">
        <v>16</v>
      </c>
      <c r="B19" s="24" t="s">
        <v>17</v>
      </c>
      <c r="C19" s="25">
        <v>205272.15</v>
      </c>
      <c r="D19" s="25">
        <v>205272.15</v>
      </c>
      <c r="E19" s="25">
        <v>80000</v>
      </c>
      <c r="F19" s="17"/>
      <c r="G19" s="18">
        <v>80000</v>
      </c>
      <c r="H19" s="18"/>
      <c r="I19" s="18"/>
      <c r="J19" s="18"/>
      <c r="K19" s="19">
        <f t="shared" si="0"/>
        <v>80000</v>
      </c>
      <c r="L19" s="22"/>
    </row>
    <row r="20" spans="1:12" s="6" customFormat="1">
      <c r="A20" s="22">
        <v>17</v>
      </c>
      <c r="B20" s="23" t="s">
        <v>23</v>
      </c>
      <c r="C20" s="25">
        <v>237279.86</v>
      </c>
      <c r="D20" s="25">
        <v>237279.86</v>
      </c>
      <c r="E20" s="25">
        <v>50000</v>
      </c>
      <c r="F20" s="17"/>
      <c r="G20" s="18"/>
      <c r="H20" s="18">
        <v>50000</v>
      </c>
      <c r="I20" s="18"/>
      <c r="J20" s="18"/>
      <c r="K20" s="19">
        <f t="shared" si="0"/>
        <v>50000</v>
      </c>
      <c r="L20" s="22"/>
    </row>
    <row r="21" spans="1:12" s="6" customFormat="1">
      <c r="A21" s="22">
        <v>18</v>
      </c>
      <c r="B21" s="23" t="s">
        <v>21</v>
      </c>
      <c r="C21" s="25">
        <v>262681.32</v>
      </c>
      <c r="D21" s="25">
        <v>262681.32</v>
      </c>
      <c r="E21" s="25">
        <v>80000</v>
      </c>
      <c r="F21" s="17"/>
      <c r="G21" s="18"/>
      <c r="H21" s="18">
        <v>80000</v>
      </c>
      <c r="I21" s="18"/>
      <c r="J21" s="18"/>
      <c r="K21" s="19">
        <f t="shared" si="0"/>
        <v>80000</v>
      </c>
      <c r="L21" s="22"/>
    </row>
    <row r="22" spans="1:12" s="6" customFormat="1">
      <c r="A22" s="22">
        <v>19</v>
      </c>
      <c r="B22" s="23" t="s">
        <v>47</v>
      </c>
      <c r="C22" s="25">
        <v>229892.33</v>
      </c>
      <c r="D22" s="25">
        <v>229892.33</v>
      </c>
      <c r="E22" s="25">
        <v>80000</v>
      </c>
      <c r="F22" s="17"/>
      <c r="G22" s="18"/>
      <c r="H22" s="18">
        <v>80000</v>
      </c>
      <c r="I22" s="18"/>
      <c r="J22" s="18"/>
      <c r="K22" s="19">
        <f t="shared" si="0"/>
        <v>80000</v>
      </c>
      <c r="L22" s="22"/>
    </row>
    <row r="23" spans="1:12" s="6" customFormat="1">
      <c r="A23" s="22">
        <v>20</v>
      </c>
      <c r="B23" s="23" t="s">
        <v>22</v>
      </c>
      <c r="C23" s="25">
        <v>227298.04</v>
      </c>
      <c r="D23" s="25">
        <v>227298.04</v>
      </c>
      <c r="E23" s="25">
        <v>80000</v>
      </c>
      <c r="F23" s="17"/>
      <c r="G23" s="18"/>
      <c r="H23" s="18"/>
      <c r="I23" s="18">
        <v>80000</v>
      </c>
      <c r="J23" s="18"/>
      <c r="K23" s="19">
        <f t="shared" si="0"/>
        <v>80000</v>
      </c>
      <c r="L23" s="22"/>
    </row>
    <row r="24" spans="1:12" s="6" customFormat="1">
      <c r="A24" s="22">
        <v>21</v>
      </c>
      <c r="B24" s="23" t="s">
        <v>24</v>
      </c>
      <c r="C24" s="25">
        <v>213354.58</v>
      </c>
      <c r="D24" s="25">
        <v>213354.58</v>
      </c>
      <c r="E24" s="25">
        <v>80000</v>
      </c>
      <c r="F24" s="17">
        <v>80000</v>
      </c>
      <c r="G24" s="18"/>
      <c r="H24" s="18"/>
      <c r="I24" s="18"/>
      <c r="J24" s="18"/>
      <c r="K24" s="19">
        <f t="shared" si="0"/>
        <v>80000</v>
      </c>
      <c r="L24" s="22" t="s">
        <v>63</v>
      </c>
    </row>
    <row r="25" spans="1:12" s="6" customFormat="1">
      <c r="A25" s="22">
        <v>22</v>
      </c>
      <c r="B25" s="23" t="s">
        <v>48</v>
      </c>
      <c r="C25" s="25">
        <v>194826.26</v>
      </c>
      <c r="D25" s="25">
        <v>194826.26</v>
      </c>
      <c r="E25" s="25">
        <v>70000</v>
      </c>
      <c r="F25" s="17"/>
      <c r="G25" s="18">
        <v>70000</v>
      </c>
      <c r="H25" s="18"/>
      <c r="I25" s="18"/>
      <c r="J25" s="18"/>
      <c r="K25" s="19">
        <f t="shared" si="0"/>
        <v>70000</v>
      </c>
      <c r="L25" s="22"/>
    </row>
    <row r="26" spans="1:12" s="6" customFormat="1">
      <c r="A26" s="22">
        <v>23</v>
      </c>
      <c r="B26" s="23" t="s">
        <v>49</v>
      </c>
      <c r="C26" s="25">
        <v>183646.31</v>
      </c>
      <c r="D26" s="25">
        <v>183646.31</v>
      </c>
      <c r="E26" s="25">
        <v>50000</v>
      </c>
      <c r="F26" s="17"/>
      <c r="G26" s="18">
        <v>50000</v>
      </c>
      <c r="H26" s="18"/>
      <c r="I26" s="18"/>
      <c r="J26" s="18"/>
      <c r="K26" s="19">
        <f t="shared" si="0"/>
        <v>50000</v>
      </c>
      <c r="L26" s="22"/>
    </row>
    <row r="27" spans="1:12" s="6" customFormat="1">
      <c r="A27" s="22">
        <v>24</v>
      </c>
      <c r="B27" s="23" t="s">
        <v>50</v>
      </c>
      <c r="C27" s="25">
        <v>172954.33</v>
      </c>
      <c r="D27" s="25">
        <v>172954.33</v>
      </c>
      <c r="E27" s="25">
        <v>50000</v>
      </c>
      <c r="F27" s="17"/>
      <c r="G27" s="18"/>
      <c r="H27" s="18">
        <v>50000</v>
      </c>
      <c r="I27" s="18"/>
      <c r="J27" s="18"/>
      <c r="K27" s="19">
        <f t="shared" si="0"/>
        <v>50000</v>
      </c>
      <c r="L27" s="22"/>
    </row>
    <row r="28" spans="1:12" s="6" customFormat="1">
      <c r="A28" s="22">
        <v>25</v>
      </c>
      <c r="B28" s="23" t="s">
        <v>51</v>
      </c>
      <c r="C28" s="25">
        <v>141718.22</v>
      </c>
      <c r="D28" s="25">
        <v>141718.22</v>
      </c>
      <c r="E28" s="25">
        <v>50000</v>
      </c>
      <c r="F28" s="17"/>
      <c r="G28" s="18">
        <v>50000</v>
      </c>
      <c r="H28" s="18"/>
      <c r="I28" s="18"/>
      <c r="J28" s="18"/>
      <c r="K28" s="19">
        <f t="shared" si="0"/>
        <v>50000</v>
      </c>
      <c r="L28" s="22"/>
    </row>
    <row r="29" spans="1:12" s="6" customFormat="1">
      <c r="A29" s="22">
        <v>26</v>
      </c>
      <c r="B29" s="23" t="s">
        <v>52</v>
      </c>
      <c r="C29" s="25">
        <v>135683.14000000001</v>
      </c>
      <c r="D29" s="25">
        <v>135683.14000000001</v>
      </c>
      <c r="E29" s="25">
        <v>50000</v>
      </c>
      <c r="F29" s="17"/>
      <c r="G29" s="18">
        <v>50000</v>
      </c>
      <c r="H29" s="18"/>
      <c r="I29" s="18"/>
      <c r="J29" s="18"/>
      <c r="K29" s="19">
        <f t="shared" si="0"/>
        <v>50000</v>
      </c>
      <c r="L29" s="22"/>
    </row>
    <row r="30" spans="1:12" s="6" customFormat="1">
      <c r="A30" s="22">
        <v>27</v>
      </c>
      <c r="B30" s="23" t="s">
        <v>26</v>
      </c>
      <c r="C30" s="25">
        <v>132526.35</v>
      </c>
      <c r="D30" s="25">
        <v>132526.35</v>
      </c>
      <c r="E30" s="25">
        <v>50000</v>
      </c>
      <c r="F30" s="17"/>
      <c r="G30" s="18"/>
      <c r="H30" s="18">
        <v>50000</v>
      </c>
      <c r="I30" s="18"/>
      <c r="J30" s="18"/>
      <c r="K30" s="19">
        <f t="shared" si="0"/>
        <v>50000</v>
      </c>
      <c r="L30" s="22"/>
    </row>
    <row r="31" spans="1:12" s="6" customFormat="1">
      <c r="A31" s="22">
        <v>28</v>
      </c>
      <c r="B31" s="23" t="s">
        <v>28</v>
      </c>
      <c r="C31" s="25">
        <v>114006.99</v>
      </c>
      <c r="D31" s="25">
        <v>114006.99</v>
      </c>
      <c r="E31" s="25">
        <v>40000</v>
      </c>
      <c r="F31" s="17"/>
      <c r="G31" s="18">
        <v>40000</v>
      </c>
      <c r="H31" s="18"/>
      <c r="I31" s="18"/>
      <c r="J31" s="18"/>
      <c r="K31" s="19">
        <f t="shared" si="0"/>
        <v>40000</v>
      </c>
      <c r="L31" s="22"/>
    </row>
    <row r="32" spans="1:12" s="6" customFormat="1">
      <c r="A32" s="22">
        <v>29</v>
      </c>
      <c r="B32" s="24" t="s">
        <v>53</v>
      </c>
      <c r="C32" s="25">
        <v>107858.72</v>
      </c>
      <c r="D32" s="25">
        <v>107858.72</v>
      </c>
      <c r="E32" s="25">
        <v>40000</v>
      </c>
      <c r="F32" s="17"/>
      <c r="G32" s="18">
        <v>40000</v>
      </c>
      <c r="H32" s="18"/>
      <c r="I32" s="18"/>
      <c r="J32" s="18"/>
      <c r="K32" s="19">
        <f t="shared" si="0"/>
        <v>40000</v>
      </c>
      <c r="L32" s="22"/>
    </row>
    <row r="33" spans="1:12" s="6" customFormat="1">
      <c r="A33" s="22">
        <v>30</v>
      </c>
      <c r="B33" s="23" t="s">
        <v>19</v>
      </c>
      <c r="C33" s="25">
        <v>106303.66</v>
      </c>
      <c r="D33" s="25">
        <v>106303.66</v>
      </c>
      <c r="E33" s="25">
        <v>40000</v>
      </c>
      <c r="F33" s="17"/>
      <c r="G33" s="18"/>
      <c r="H33" s="18">
        <v>40000</v>
      </c>
      <c r="I33" s="18"/>
      <c r="J33" s="18"/>
      <c r="K33" s="19">
        <f t="shared" si="0"/>
        <v>40000</v>
      </c>
      <c r="L33" s="22"/>
    </row>
    <row r="34" spans="1:12" s="6" customFormat="1">
      <c r="A34" s="22">
        <v>31</v>
      </c>
      <c r="B34" s="23" t="s">
        <v>34</v>
      </c>
      <c r="C34" s="25">
        <v>99748.160000000003</v>
      </c>
      <c r="D34" s="25">
        <v>99748.160000000003</v>
      </c>
      <c r="E34" s="25">
        <v>40000</v>
      </c>
      <c r="F34" s="17"/>
      <c r="G34" s="18">
        <v>40000</v>
      </c>
      <c r="H34" s="18"/>
      <c r="I34" s="18"/>
      <c r="J34" s="18"/>
      <c r="K34" s="19">
        <f t="shared" si="0"/>
        <v>40000</v>
      </c>
      <c r="L34" s="22"/>
    </row>
    <row r="35" spans="1:12" s="6" customFormat="1">
      <c r="A35" s="22">
        <v>32</v>
      </c>
      <c r="B35" s="23" t="s">
        <v>54</v>
      </c>
      <c r="C35" s="25">
        <v>95994.67</v>
      </c>
      <c r="D35" s="25">
        <v>95994.67</v>
      </c>
      <c r="E35" s="25">
        <v>50000</v>
      </c>
      <c r="F35" s="17"/>
      <c r="G35" s="18">
        <v>50000</v>
      </c>
      <c r="H35" s="18"/>
      <c r="I35" s="18"/>
      <c r="J35" s="18"/>
      <c r="K35" s="19">
        <f t="shared" si="0"/>
        <v>50000</v>
      </c>
      <c r="L35" s="22"/>
    </row>
    <row r="36" spans="1:12" s="6" customFormat="1">
      <c r="A36" s="22">
        <v>33</v>
      </c>
      <c r="B36" s="23" t="s">
        <v>55</v>
      </c>
      <c r="C36" s="25">
        <v>76797</v>
      </c>
      <c r="D36" s="25">
        <v>76797</v>
      </c>
      <c r="E36" s="25">
        <v>30000</v>
      </c>
      <c r="F36" s="17"/>
      <c r="G36" s="18">
        <v>30000</v>
      </c>
      <c r="H36" s="18"/>
      <c r="I36" s="18"/>
      <c r="J36" s="18"/>
      <c r="K36" s="19">
        <f t="shared" si="0"/>
        <v>30000</v>
      </c>
      <c r="L36" s="22"/>
    </row>
    <row r="37" spans="1:12" s="6" customFormat="1">
      <c r="A37" s="22">
        <v>34</v>
      </c>
      <c r="B37" s="23" t="s">
        <v>20</v>
      </c>
      <c r="C37" s="25">
        <v>66853.87</v>
      </c>
      <c r="D37" s="25">
        <v>66853.87</v>
      </c>
      <c r="E37" s="25">
        <v>40000</v>
      </c>
      <c r="F37" s="17"/>
      <c r="G37" s="18"/>
      <c r="H37" s="18">
        <v>40000</v>
      </c>
      <c r="I37" s="18"/>
      <c r="J37" s="18"/>
      <c r="K37" s="19">
        <f t="shared" si="0"/>
        <v>40000</v>
      </c>
      <c r="L37" s="22"/>
    </row>
    <row r="38" spans="1:12" s="6" customFormat="1">
      <c r="A38" s="22">
        <v>35</v>
      </c>
      <c r="B38" s="23" t="s">
        <v>56</v>
      </c>
      <c r="C38" s="25">
        <v>50800.1</v>
      </c>
      <c r="D38" s="25">
        <v>50800.1</v>
      </c>
      <c r="E38" s="25">
        <v>30000</v>
      </c>
      <c r="F38" s="17"/>
      <c r="G38" s="18"/>
      <c r="H38" s="18"/>
      <c r="I38" s="18">
        <v>30000</v>
      </c>
      <c r="J38" s="18"/>
      <c r="K38" s="19">
        <f t="shared" si="0"/>
        <v>30000</v>
      </c>
      <c r="L38" s="22"/>
    </row>
    <row r="39" spans="1:12" s="6" customFormat="1">
      <c r="A39" s="22">
        <v>36</v>
      </c>
      <c r="B39" s="23" t="s">
        <v>15</v>
      </c>
      <c r="C39" s="25">
        <v>50506.12</v>
      </c>
      <c r="D39" s="25">
        <v>50506.12</v>
      </c>
      <c r="E39" s="25">
        <v>30000</v>
      </c>
      <c r="F39" s="20">
        <v>30000</v>
      </c>
      <c r="G39" s="18"/>
      <c r="H39" s="18"/>
      <c r="I39" s="18"/>
      <c r="J39" s="18"/>
      <c r="K39" s="19">
        <f t="shared" si="0"/>
        <v>30000</v>
      </c>
      <c r="L39" s="22"/>
    </row>
    <row r="40" spans="1:12" s="6" customFormat="1">
      <c r="A40" s="22">
        <v>37</v>
      </c>
      <c r="B40" s="23" t="s">
        <v>57</v>
      </c>
      <c r="C40" s="25">
        <v>48732.56</v>
      </c>
      <c r="D40" s="25">
        <v>48732.56</v>
      </c>
      <c r="E40" s="25">
        <v>20000</v>
      </c>
      <c r="F40" s="17"/>
      <c r="G40" s="18">
        <v>20000</v>
      </c>
      <c r="H40" s="18"/>
      <c r="I40" s="18"/>
      <c r="J40" s="18"/>
      <c r="K40" s="19">
        <f t="shared" si="0"/>
        <v>20000</v>
      </c>
      <c r="L40" s="22"/>
    </row>
    <row r="41" spans="1:12" s="6" customFormat="1">
      <c r="A41" s="22">
        <v>38</v>
      </c>
      <c r="B41" s="23" t="s">
        <v>31</v>
      </c>
      <c r="C41" s="25">
        <v>46402.12</v>
      </c>
      <c r="D41" s="25">
        <v>46402.12</v>
      </c>
      <c r="E41" s="25">
        <v>20000</v>
      </c>
      <c r="F41" s="17">
        <v>20000</v>
      </c>
      <c r="G41" s="18"/>
      <c r="H41" s="18"/>
      <c r="I41" s="18"/>
      <c r="J41" s="18"/>
      <c r="K41" s="19">
        <f t="shared" si="0"/>
        <v>20000</v>
      </c>
      <c r="L41" s="22" t="s">
        <v>64</v>
      </c>
    </row>
    <row r="42" spans="1:12" s="6" customFormat="1">
      <c r="A42" s="22">
        <v>39</v>
      </c>
      <c r="B42" s="23" t="s">
        <v>58</v>
      </c>
      <c r="C42" s="25">
        <v>37496.559999999998</v>
      </c>
      <c r="D42" s="25">
        <v>37496.559999999998</v>
      </c>
      <c r="E42" s="25">
        <v>20000</v>
      </c>
      <c r="F42" s="17"/>
      <c r="G42" s="18">
        <v>20000</v>
      </c>
      <c r="H42" s="18"/>
      <c r="I42" s="18"/>
      <c r="J42" s="18"/>
      <c r="K42" s="19">
        <f t="shared" si="0"/>
        <v>20000</v>
      </c>
      <c r="L42" s="22"/>
    </row>
    <row r="43" spans="1:12" s="6" customFormat="1">
      <c r="A43" s="22">
        <v>40</v>
      </c>
      <c r="B43" s="23" t="s">
        <v>59</v>
      </c>
      <c r="C43" s="25">
        <v>29850.44</v>
      </c>
      <c r="D43" s="25">
        <v>29850.44</v>
      </c>
      <c r="E43" s="25">
        <v>10000</v>
      </c>
      <c r="F43" s="17"/>
      <c r="G43" s="18"/>
      <c r="H43" s="18">
        <v>10000</v>
      </c>
      <c r="I43" s="18"/>
      <c r="J43" s="18"/>
      <c r="K43" s="19">
        <f t="shared" si="0"/>
        <v>10000</v>
      </c>
      <c r="L43" s="22"/>
    </row>
    <row r="44" spans="1:12" s="6" customFormat="1">
      <c r="A44" s="22">
        <v>41</v>
      </c>
      <c r="B44" s="23" t="s">
        <v>37</v>
      </c>
      <c r="C44" s="25">
        <v>24710.44</v>
      </c>
      <c r="D44" s="25">
        <v>24710.44</v>
      </c>
      <c r="E44" s="25">
        <v>10000</v>
      </c>
      <c r="F44" s="17"/>
      <c r="G44" s="18"/>
      <c r="H44" s="18">
        <v>10000</v>
      </c>
      <c r="I44" s="18"/>
      <c r="J44" s="18"/>
      <c r="K44" s="19">
        <f t="shared" si="0"/>
        <v>10000</v>
      </c>
      <c r="L44" s="22"/>
    </row>
    <row r="45" spans="1:12" s="6" customFormat="1">
      <c r="A45" s="22">
        <v>42</v>
      </c>
      <c r="B45" s="23" t="s">
        <v>36</v>
      </c>
      <c r="C45" s="25">
        <v>21992.5</v>
      </c>
      <c r="D45" s="25">
        <v>21992.5</v>
      </c>
      <c r="E45" s="25">
        <v>21992.5</v>
      </c>
      <c r="F45" s="17"/>
      <c r="G45" s="26">
        <v>21992.5</v>
      </c>
      <c r="H45" s="18"/>
      <c r="I45" s="18"/>
      <c r="J45" s="18"/>
      <c r="K45" s="28">
        <f t="shared" si="0"/>
        <v>21992.5</v>
      </c>
      <c r="L45" s="22"/>
    </row>
    <row r="46" spans="1:12" s="6" customFormat="1">
      <c r="A46" s="22">
        <v>43</v>
      </c>
      <c r="B46" s="23" t="s">
        <v>30</v>
      </c>
      <c r="C46" s="25">
        <v>18450.509999999998</v>
      </c>
      <c r="D46" s="25">
        <v>18450.509999999998</v>
      </c>
      <c r="E46" s="25">
        <v>18450.509999999998</v>
      </c>
      <c r="F46" s="17"/>
      <c r="G46" s="18">
        <v>18450.509999999998</v>
      </c>
      <c r="H46" s="18"/>
      <c r="I46" s="18"/>
      <c r="J46" s="18"/>
      <c r="K46" s="19">
        <f t="shared" si="0"/>
        <v>18450.509999999998</v>
      </c>
      <c r="L46" s="22"/>
    </row>
    <row r="47" spans="1:12" s="6" customFormat="1">
      <c r="A47" s="22">
        <v>44</v>
      </c>
      <c r="B47" s="23" t="s">
        <v>18</v>
      </c>
      <c r="C47" s="25">
        <v>14595.5</v>
      </c>
      <c r="D47" s="25">
        <v>14595.5</v>
      </c>
      <c r="E47" s="25">
        <v>14595.5</v>
      </c>
      <c r="F47" s="17">
        <v>14595.5</v>
      </c>
      <c r="G47" s="18"/>
      <c r="H47" s="18"/>
      <c r="I47" s="18"/>
      <c r="J47" s="18"/>
      <c r="K47" s="19">
        <f t="shared" si="0"/>
        <v>14595.5</v>
      </c>
      <c r="L47" s="22"/>
    </row>
    <row r="48" spans="1:12" s="6" customFormat="1">
      <c r="A48" s="22">
        <v>45</v>
      </c>
      <c r="B48" s="23" t="s">
        <v>33</v>
      </c>
      <c r="C48" s="25">
        <v>5319.82</v>
      </c>
      <c r="D48" s="25">
        <v>5319.82</v>
      </c>
      <c r="E48" s="25">
        <v>5319.82</v>
      </c>
      <c r="F48" s="17"/>
      <c r="G48" s="26">
        <v>5319.82</v>
      </c>
      <c r="H48" s="18"/>
      <c r="I48" s="18"/>
      <c r="J48" s="18"/>
      <c r="K48" s="28">
        <f t="shared" si="0"/>
        <v>5319.82</v>
      </c>
      <c r="L48" s="22"/>
    </row>
    <row r="49" spans="1:12" s="6" customFormat="1">
      <c r="A49" s="22">
        <v>46</v>
      </c>
      <c r="B49" s="23" t="s">
        <v>60</v>
      </c>
      <c r="C49" s="25">
        <v>4480</v>
      </c>
      <c r="D49" s="25">
        <v>4480</v>
      </c>
      <c r="E49" s="25">
        <v>4480</v>
      </c>
      <c r="F49" s="17"/>
      <c r="G49" s="26">
        <v>4480</v>
      </c>
      <c r="H49" s="18"/>
      <c r="I49" s="18"/>
      <c r="J49" s="18"/>
      <c r="K49" s="28">
        <f t="shared" si="0"/>
        <v>4480</v>
      </c>
      <c r="L49" s="22"/>
    </row>
    <row r="50" spans="1:12" s="6" customFormat="1">
      <c r="A50" s="22">
        <v>47</v>
      </c>
      <c r="B50" s="23" t="s">
        <v>61</v>
      </c>
      <c r="C50" s="25">
        <v>2841.27</v>
      </c>
      <c r="D50" s="25">
        <v>2841.27</v>
      </c>
      <c r="E50" s="25">
        <v>2841.27</v>
      </c>
      <c r="F50" s="21"/>
      <c r="G50" s="26">
        <v>2841.27</v>
      </c>
      <c r="H50" s="18"/>
      <c r="I50" s="18"/>
      <c r="J50" s="18"/>
      <c r="K50" s="28">
        <f t="shared" si="0"/>
        <v>2841.27</v>
      </c>
      <c r="L50" s="22"/>
    </row>
    <row r="51" spans="1:12" s="6" customFormat="1">
      <c r="A51" s="22">
        <v>48</v>
      </c>
      <c r="B51" s="23" t="s">
        <v>62</v>
      </c>
      <c r="C51" s="25">
        <v>2550</v>
      </c>
      <c r="D51" s="25">
        <v>2550</v>
      </c>
      <c r="E51" s="25">
        <v>2550</v>
      </c>
      <c r="F51" s="17"/>
      <c r="G51" s="26">
        <v>2550</v>
      </c>
      <c r="H51" s="18"/>
      <c r="I51" s="18"/>
      <c r="J51" s="18"/>
      <c r="K51" s="28">
        <f t="shared" si="0"/>
        <v>2550</v>
      </c>
      <c r="L51" s="22"/>
    </row>
    <row r="52" spans="1:12" s="6" customFormat="1">
      <c r="A52" s="14">
        <v>28</v>
      </c>
      <c r="B52" s="15"/>
      <c r="C52" s="16"/>
      <c r="D52" s="10"/>
      <c r="E52" s="10"/>
      <c r="F52" s="21"/>
      <c r="G52" s="18"/>
      <c r="H52" s="18"/>
      <c r="I52" s="18"/>
      <c r="J52" s="18"/>
      <c r="K52" s="19">
        <f t="shared" si="0"/>
        <v>0</v>
      </c>
      <c r="L52" s="22"/>
    </row>
    <row r="53" spans="1:12" s="6" customFormat="1">
      <c r="A53" s="14">
        <v>29</v>
      </c>
      <c r="B53" s="15"/>
      <c r="C53" s="16"/>
      <c r="D53" s="10"/>
      <c r="E53" s="10"/>
      <c r="F53" s="17"/>
      <c r="G53" s="18"/>
      <c r="H53" s="18"/>
      <c r="I53" s="18"/>
      <c r="J53" s="18"/>
      <c r="K53" s="19">
        <f t="shared" si="0"/>
        <v>0</v>
      </c>
      <c r="L53" s="22"/>
    </row>
    <row r="54" spans="1:12" s="6" customFormat="1" ht="20.25" customHeight="1">
      <c r="A54" s="11">
        <v>33</v>
      </c>
      <c r="B54" s="12" t="s">
        <v>6</v>
      </c>
      <c r="C54" s="13">
        <f t="shared" ref="C54:I54" si="1">SUM(C4:C53)</f>
        <v>10997506.329999998</v>
      </c>
      <c r="D54" s="13">
        <f t="shared" si="1"/>
        <v>10997506.329999998</v>
      </c>
      <c r="E54" s="27">
        <f t="shared" si="1"/>
        <v>3340229.5999999996</v>
      </c>
      <c r="F54" s="13">
        <f t="shared" si="1"/>
        <v>344595.5</v>
      </c>
      <c r="G54" s="13">
        <f t="shared" si="1"/>
        <v>1675634.1</v>
      </c>
      <c r="H54" s="13">
        <f t="shared" si="1"/>
        <v>1060000</v>
      </c>
      <c r="I54" s="13">
        <f t="shared" si="1"/>
        <v>260000</v>
      </c>
      <c r="J54" s="13" t="e">
        <f>SUM(#REF!)</f>
        <v>#REF!</v>
      </c>
      <c r="K54" s="27">
        <f>SUM(K4:K53)</f>
        <v>3340229.5999999996</v>
      </c>
      <c r="L54" s="22"/>
    </row>
    <row r="55" spans="1:12" s="4" customFormat="1" ht="9.75" customHeight="1">
      <c r="A55" s="31" t="s">
        <v>7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3"/>
    </row>
    <row r="56" spans="1:12" s="4" customFormat="1" ht="9.75" customHeight="1">
      <c r="A56" s="34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6"/>
    </row>
    <row r="57" spans="1:12" s="4" customFormat="1" ht="9.75" customHeight="1">
      <c r="A57" s="37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9"/>
    </row>
    <row r="58" spans="1:12">
      <c r="E58" s="29">
        <f>E54-K54</f>
        <v>0</v>
      </c>
    </row>
  </sheetData>
  <mergeCells count="9">
    <mergeCell ref="A55:L57"/>
    <mergeCell ref="A1:L1"/>
    <mergeCell ref="A2:A3"/>
    <mergeCell ref="B2:B3"/>
    <mergeCell ref="C2:C3"/>
    <mergeCell ref="D2:D3"/>
    <mergeCell ref="L2:L3"/>
    <mergeCell ref="F2:K2"/>
    <mergeCell ref="E2:E3"/>
  </mergeCells>
  <phoneticPr fontId="1" type="noConversion"/>
  <conditionalFormatting sqref="B4:B51">
    <cfRule type="duplicateValues" dxfId="1" priority="1"/>
  </conditionalFormatting>
  <conditionalFormatting sqref="B4:B53">
    <cfRule type="duplicateValues" dxfId="0" priority="3"/>
  </conditionalFormatting>
  <pageMargins left="0.2" right="0.2" top="0.23" bottom="0.17" header="0.21" footer="0.17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孙岩兵</cp:lastModifiedBy>
  <cp:lastPrinted>2019-11-29T08:58:54Z</cp:lastPrinted>
  <dcterms:created xsi:type="dcterms:W3CDTF">2019-10-25T01:12:56Z</dcterms:created>
  <dcterms:modified xsi:type="dcterms:W3CDTF">2019-12-30T02:47:19Z</dcterms:modified>
</cp:coreProperties>
</file>