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 firstSheet="9" activeTab="10"/>
  </bookViews>
  <sheets>
    <sheet name="Sheet1" sheetId="1" state="hidden" r:id="rId1"/>
    <sheet name="1月计划" sheetId="2" state="hidden" r:id="rId2"/>
    <sheet name="2月计划" sheetId="4" state="hidden" r:id="rId3"/>
    <sheet name="5月计划" sheetId="6" state="hidden" r:id="rId4"/>
    <sheet name="Sheet2" sheetId="7" state="hidden" r:id="rId5"/>
    <sheet name="Sheet5" sheetId="8" state="hidden" r:id="rId6"/>
    <sheet name="Sheet6" sheetId="9" state="hidden" r:id="rId7"/>
    <sheet name="6月计划" sheetId="10" state="hidden" r:id="rId8"/>
    <sheet name="2020.1" sheetId="17" state="hidden" r:id="rId9"/>
    <sheet name="2020.3" sheetId="19" r:id="rId10"/>
    <sheet name="2020.4" sheetId="21" r:id="rId11"/>
    <sheet name="Sheet13" sheetId="20" state="hidden" r:id="rId12"/>
    <sheet name="Sheet12" sheetId="18" state="hidden" r:id="rId13"/>
    <sheet name="Sheet10" sheetId="15" state="hidden" r:id="rId14"/>
    <sheet name="Sheet7" sheetId="16" state="hidden" r:id="rId15"/>
    <sheet name="Sheet8" sheetId="12" state="hidden" r:id="rId16"/>
    <sheet name="Sheet9" sheetId="13" state="hidden" r:id="rId17"/>
    <sheet name="Sheet4" sheetId="5" state="hidden" r:id="rId18"/>
    <sheet name="Sheet3" sheetId="3" state="hidden" r:id="rId19"/>
  </sheets>
  <externalReferences>
    <externalReference r:id="rId20"/>
  </externalReferences>
  <definedNames>
    <definedName name="_xlnm._FilterDatabase" localSheetId="9" hidden="1">'2020.3'!$A$1:$I$77</definedName>
  </definedNames>
  <calcPr calcId="144525"/>
</workbook>
</file>

<file path=xl/sharedStrings.xml><?xml version="1.0" encoding="utf-8"?>
<sst xmlns="http://schemas.openxmlformats.org/spreadsheetml/2006/main" count="10089" uniqueCount="617">
  <si>
    <t>2018年12月份诸城需求计划（河北荣昌）</t>
  </si>
  <si>
    <t>客户</t>
  </si>
  <si>
    <t>车型</t>
  </si>
  <si>
    <t>金蝶码</t>
  </si>
  <si>
    <t>编码</t>
  </si>
  <si>
    <t>材料名称</t>
  </si>
  <si>
    <t>规格</t>
  </si>
  <si>
    <t>单位</t>
  </si>
  <si>
    <t>10月份计划合计</t>
  </si>
  <si>
    <t>11月计划合计</t>
  </si>
  <si>
    <t>12月合计</t>
  </si>
  <si>
    <t>L082100000003</t>
  </si>
  <si>
    <t>左后视镜总成</t>
  </si>
  <si>
    <t>件</t>
  </si>
  <si>
    <t>L082100000004</t>
  </si>
  <si>
    <t>右后视镜总成</t>
  </si>
  <si>
    <t>L0821010057A0</t>
  </si>
  <si>
    <t>左外后视镜总成</t>
  </si>
  <si>
    <t>L0821010058A0</t>
  </si>
  <si>
    <t>右外后视镜总成</t>
  </si>
  <si>
    <t>L0821010177A0</t>
  </si>
  <si>
    <t>L0821010178A0</t>
  </si>
  <si>
    <t>L0821020008A0</t>
  </si>
  <si>
    <t>前下视镜总成</t>
  </si>
  <si>
    <t>L0821030006A0</t>
  </si>
  <si>
    <t>侧下视镜总成</t>
  </si>
  <si>
    <t>L0823020901A0</t>
  </si>
  <si>
    <t>内视镜总成</t>
  </si>
  <si>
    <t>1102911400014</t>
  </si>
  <si>
    <t>油管夹固定支架总成</t>
  </si>
  <si>
    <t>1110811900013</t>
  </si>
  <si>
    <t>环箍</t>
  </si>
  <si>
    <t>1B18054100001</t>
  </si>
  <si>
    <t>登车扶手</t>
  </si>
  <si>
    <t>1B18054100002</t>
  </si>
  <si>
    <t>乘客拉手</t>
  </si>
  <si>
    <t>1B18054100010</t>
  </si>
  <si>
    <t>拉带总成</t>
  </si>
  <si>
    <t>1B18054100801</t>
  </si>
  <si>
    <t>1B18054100802</t>
  </si>
  <si>
    <t>1B18082100017</t>
  </si>
  <si>
    <t>1B18082100018</t>
  </si>
  <si>
    <t>1B15551200026</t>
  </si>
  <si>
    <t>塑料卡扣</t>
  </si>
  <si>
    <t>1B18082100067</t>
  </si>
  <si>
    <t>1B18082100068</t>
  </si>
  <si>
    <t>1B20082100004</t>
  </si>
  <si>
    <t>1B20082100005</t>
  </si>
  <si>
    <t>诸城奥铃</t>
  </si>
  <si>
    <t>奥铃捷运</t>
  </si>
  <si>
    <t>1B20082100006</t>
  </si>
  <si>
    <t>1B20082100009</t>
  </si>
  <si>
    <t>1B20082100205</t>
  </si>
  <si>
    <t>1B20082100206</t>
  </si>
  <si>
    <t>时代康瑞H</t>
  </si>
  <si>
    <t>L0542070202A0</t>
  </si>
  <si>
    <t>A柱扶手</t>
  </si>
  <si>
    <t>L0821010023A0</t>
  </si>
  <si>
    <t>L0821010024A0</t>
  </si>
  <si>
    <t>1103631500008</t>
  </si>
  <si>
    <t>备胎紧固器总成</t>
  </si>
  <si>
    <t>1B16937100015</t>
  </si>
  <si>
    <t>前顶灯总成（带内视镜）</t>
  </si>
  <si>
    <t>1B16951200010</t>
  </si>
  <si>
    <t>塑料铆钉</t>
  </si>
  <si>
    <t>1B17837100003</t>
  </si>
  <si>
    <t>前顶灯总成(带内视镜)</t>
  </si>
  <si>
    <t>1B17854130003</t>
  </si>
  <si>
    <t>1B17882100030</t>
  </si>
  <si>
    <t>1B17882100031</t>
  </si>
  <si>
    <t>1B18354100000</t>
  </si>
  <si>
    <t>1B18354100010</t>
  </si>
  <si>
    <t>1B18382103000</t>
  </si>
  <si>
    <t>L0119018001A0</t>
  </si>
  <si>
    <t>L0541010040A0</t>
  </si>
  <si>
    <t>L0542070702A0</t>
  </si>
  <si>
    <t>L0821010126A0</t>
  </si>
  <si>
    <t>L0821010133A0</t>
  </si>
  <si>
    <t>L0821010203A0</t>
  </si>
  <si>
    <t>L0821010210A0</t>
  </si>
  <si>
    <t>L0821020007A0</t>
  </si>
  <si>
    <t>L0821034001A0</t>
  </si>
  <si>
    <t>补盲境总成</t>
  </si>
  <si>
    <t>1B14853101006</t>
  </si>
  <si>
    <t>1B14861200049</t>
  </si>
  <si>
    <t>车门拉手</t>
  </si>
  <si>
    <t>1B15837100001</t>
  </si>
  <si>
    <t>顶灯带内后视镜总成</t>
  </si>
  <si>
    <t>1B15882100300</t>
  </si>
  <si>
    <t>1B15882100310</t>
  </si>
  <si>
    <t>1B16254250001</t>
  </si>
  <si>
    <t>登车拉手</t>
  </si>
  <si>
    <t>1B16254250002</t>
  </si>
  <si>
    <t>乘客扶手</t>
  </si>
  <si>
    <t>1B16282100002</t>
  </si>
  <si>
    <t>1B16282100003</t>
  </si>
  <si>
    <t>左前门后视镜内扣盖</t>
  </si>
  <si>
    <t>1B16282100004</t>
  </si>
  <si>
    <t>右前门后视镜内扣盖</t>
  </si>
  <si>
    <t>1B16282300001</t>
  </si>
  <si>
    <t>1B16954120003</t>
  </si>
  <si>
    <t>L0821010127A0</t>
  </si>
  <si>
    <t>L0821010205A0</t>
  </si>
  <si>
    <t>1102836200010</t>
  </si>
  <si>
    <t>可松开式扎带</t>
  </si>
  <si>
    <t>13118119X0004</t>
  </si>
  <si>
    <t>套管</t>
  </si>
  <si>
    <t>13118119X0033</t>
  </si>
  <si>
    <t>高位进气管支架总成Ⅱ</t>
  </si>
  <si>
    <t>1B16937100071</t>
  </si>
  <si>
    <t>1B17851200028</t>
  </si>
  <si>
    <t>塑料螺母座</t>
  </si>
  <si>
    <t>1B22057210003</t>
  </si>
  <si>
    <t>左遮阳板轴支架总成</t>
  </si>
  <si>
    <t>1B22057210023</t>
  </si>
  <si>
    <t>右遮阳板轴支架总成</t>
  </si>
  <si>
    <t>1B22082100011</t>
  </si>
  <si>
    <t>1B24054210002</t>
  </si>
  <si>
    <t>左前支柱扶手总成</t>
  </si>
  <si>
    <t>1B24054210003</t>
  </si>
  <si>
    <t>右前支柱扶手总成</t>
  </si>
  <si>
    <t>1B24970421005</t>
  </si>
  <si>
    <t>卧铺挂钩总成</t>
  </si>
  <si>
    <t>1B24970421009</t>
  </si>
  <si>
    <t>上卧铺铰链总成左</t>
  </si>
  <si>
    <t>1B24970421010</t>
  </si>
  <si>
    <t>上卧铺铰链总成右（与左件对称）</t>
  </si>
  <si>
    <t>1B24970421013</t>
  </si>
  <si>
    <t>吊铺拉带总成</t>
  </si>
  <si>
    <t>1B24970424004</t>
  </si>
  <si>
    <t>上卧铺支撑座</t>
  </si>
  <si>
    <t>1B24982104003</t>
  </si>
  <si>
    <t>前下视镜总成（高顶）</t>
  </si>
  <si>
    <t>1B24982104004</t>
  </si>
  <si>
    <t>FB169512X0001</t>
  </si>
  <si>
    <t>地垫卡扣</t>
  </si>
  <si>
    <t>G0531050013A0</t>
  </si>
  <si>
    <t>左前围扶手及铰链总成</t>
  </si>
  <si>
    <t>G0531050014A0</t>
  </si>
  <si>
    <t>右前围扶手及铰链总成</t>
  </si>
  <si>
    <t>G0531050051A0</t>
  </si>
  <si>
    <t>G0531050052A0</t>
  </si>
  <si>
    <t>G0542070503A0</t>
  </si>
  <si>
    <t>左B柱扶手</t>
  </si>
  <si>
    <t>G0542070602A0</t>
  </si>
  <si>
    <t>右B柱扶手</t>
  </si>
  <si>
    <t>G0610160066A0</t>
  </si>
  <si>
    <t xml:space="preserve">左内扶手组件  </t>
  </si>
  <si>
    <t>G0610160068A0</t>
  </si>
  <si>
    <t>右内扶手组件</t>
  </si>
  <si>
    <t>G0704010001A0</t>
  </si>
  <si>
    <t>上卧铺总成</t>
  </si>
  <si>
    <t>G0704013002A0</t>
  </si>
  <si>
    <t>卧铺支座左装饰罩</t>
  </si>
  <si>
    <t>G0704013003A0</t>
  </si>
  <si>
    <t>卧铺支座右装饰罩</t>
  </si>
  <si>
    <t>G0821010077A0</t>
  </si>
  <si>
    <t>G0821010078A0</t>
  </si>
  <si>
    <t>G0821020001A0</t>
  </si>
  <si>
    <t>下视镜总成(高顶)</t>
  </si>
  <si>
    <t>G0843021021A0</t>
  </si>
  <si>
    <t>后翼子板支架总成</t>
  </si>
  <si>
    <t>L0821020107A0</t>
  </si>
  <si>
    <t>L0821034002A0</t>
  </si>
  <si>
    <t>诸城瑞沃</t>
  </si>
  <si>
    <t>瑞沃捷运高顶</t>
  </si>
  <si>
    <t>Q398B03</t>
  </si>
  <si>
    <t>塑料螺母</t>
  </si>
  <si>
    <t>T0160342X0005</t>
  </si>
  <si>
    <t>可松开式锁式扎带</t>
  </si>
  <si>
    <t>注：此计划为12月份预测计划，仅供参考 后续以实际下发订单为准！！！（瑞沃12月计划暂未出）</t>
  </si>
  <si>
    <t>2019年1月份诸城需求计划（河北荣昌）</t>
  </si>
  <si>
    <t>12月计划合计</t>
  </si>
  <si>
    <t>1月合计</t>
  </si>
  <si>
    <t>1102734000009</t>
  </si>
  <si>
    <t>管夹</t>
  </si>
  <si>
    <t>1102917200012</t>
  </si>
  <si>
    <t>线卡子II</t>
  </si>
  <si>
    <t>1B18054100101</t>
  </si>
  <si>
    <t>1B18069100652</t>
  </si>
  <si>
    <t>副驾驶员座椅总成</t>
  </si>
  <si>
    <t>1B22057210031</t>
  </si>
  <si>
    <t>遮阳板左支架焊接总成</t>
  </si>
  <si>
    <t>1B22057210033</t>
  </si>
  <si>
    <t>遮阳板右支架焊接总成</t>
  </si>
  <si>
    <t>G0542012002A0</t>
  </si>
  <si>
    <t>左前支柱扶手总成-新</t>
  </si>
  <si>
    <t>G0542012003A0</t>
  </si>
  <si>
    <t>右前支柱扶手总成-新</t>
  </si>
  <si>
    <t>G0542070505A0</t>
  </si>
  <si>
    <t>G0542070604A0</t>
  </si>
  <si>
    <t>G0610163001A1</t>
  </si>
  <si>
    <t>左内扶手组件-新</t>
  </si>
  <si>
    <t>G0610163005A1</t>
  </si>
  <si>
    <t>右内扶手组件-新</t>
  </si>
  <si>
    <t>1B16984500005</t>
  </si>
  <si>
    <t>2019年4月份诸城需求计划（河北荣昌）</t>
  </si>
  <si>
    <t>2月计划合计</t>
  </si>
  <si>
    <t>3月合计</t>
  </si>
  <si>
    <t>时代轻卡1029</t>
  </si>
  <si>
    <t>1B16937100090</t>
  </si>
  <si>
    <t>门灯开关堵塞</t>
  </si>
  <si>
    <t>瑞沃捷运</t>
  </si>
  <si>
    <t>01.03.21.063</t>
  </si>
  <si>
    <t>01.03.21.062</t>
  </si>
  <si>
    <t xml:space="preserve"> 诸城奥铃</t>
  </si>
  <si>
    <t>时代轻卡1780</t>
  </si>
  <si>
    <t>01.01.01.112</t>
  </si>
  <si>
    <t>1B17882100032</t>
  </si>
  <si>
    <t>1B16282100001</t>
  </si>
  <si>
    <t>2019年5月份诸城需求计划（河北荣昌）</t>
  </si>
  <si>
    <t>4月计划合计</t>
  </si>
  <si>
    <t>5月合计</t>
  </si>
  <si>
    <t>3月计划合计</t>
  </si>
  <si>
    <t>4月合计</t>
  </si>
  <si>
    <t>L0681010022A0</t>
  </si>
  <si>
    <t>驾驶员座椅总成</t>
  </si>
  <si>
    <t>L0681010022A1</t>
  </si>
  <si>
    <t>L0681010022B0</t>
  </si>
  <si>
    <t>L0681020031A1</t>
  </si>
  <si>
    <t>L0681020045B0</t>
  </si>
  <si>
    <t>L0681020046C0</t>
  </si>
  <si>
    <t>副驾驶座椅总成</t>
  </si>
  <si>
    <t>L0681020116A0</t>
  </si>
  <si>
    <t>L0681020119A0</t>
  </si>
  <si>
    <t>L0681030018A0</t>
  </si>
  <si>
    <t>后排座椅总成</t>
  </si>
  <si>
    <t>1B24982100034</t>
  </si>
  <si>
    <t>螺母护套</t>
  </si>
  <si>
    <t>G054200000002</t>
  </si>
  <si>
    <t>G0542070028A0</t>
  </si>
  <si>
    <t xml:space="preserve">乘客扶手  </t>
  </si>
  <si>
    <t>G0821010068A0</t>
  </si>
  <si>
    <t>G0821010069A0</t>
  </si>
  <si>
    <t>G0823010016A0</t>
  </si>
  <si>
    <t>前顶灯总成(带内饰镜)</t>
  </si>
  <si>
    <t>L0681010016A0</t>
  </si>
  <si>
    <t>L0681010020A0</t>
  </si>
  <si>
    <t>驾驶员座椅总成(右舵车)</t>
  </si>
  <si>
    <t>L0681010114A0</t>
  </si>
  <si>
    <t>L0681010403A0</t>
  </si>
  <si>
    <t>前排座椅前端饰盖</t>
  </si>
  <si>
    <t>L0681020041A0</t>
  </si>
  <si>
    <t>副驾驶员座椅总成(右舵车)</t>
  </si>
  <si>
    <t>L0681020106A0</t>
  </si>
  <si>
    <t>1B14882100011</t>
  </si>
  <si>
    <t>L0681020111A0</t>
  </si>
  <si>
    <t>1B14882100021</t>
  </si>
  <si>
    <t>L0681020122A0</t>
  </si>
  <si>
    <t>L0681020128A0</t>
  </si>
  <si>
    <t>L0681040100A0</t>
  </si>
  <si>
    <t>卧铺</t>
  </si>
  <si>
    <t>L0681040106A0</t>
  </si>
  <si>
    <t>L0704010012A0</t>
  </si>
  <si>
    <t>卧铺垫总成(右舵车)</t>
  </si>
  <si>
    <t>2019年7月份诸城需求计划（河北荣昌）</t>
  </si>
  <si>
    <t>6月计划合计</t>
  </si>
  <si>
    <t>7月合计</t>
  </si>
  <si>
    <t>左内扶手组件</t>
  </si>
  <si>
    <t>2020年1月份诸城需求计划（河北荣昌）</t>
  </si>
  <si>
    <t>1月计划合计</t>
  </si>
  <si>
    <t>12月份18后视镜230件配件计划</t>
  </si>
  <si>
    <t>出口车订单</t>
  </si>
  <si>
    <t>1B17837100002</t>
  </si>
  <si>
    <t>G0821010007A0</t>
  </si>
  <si>
    <t>G0821010158A0</t>
  </si>
  <si>
    <t xml:space="preserve">左后视镜总成  </t>
  </si>
  <si>
    <t>后视镜</t>
  </si>
  <si>
    <t>侧视镜</t>
  </si>
  <si>
    <t>注：此月度计划为主机厂预测计划，仅供参考，后续以实际下发订单为准！</t>
  </si>
  <si>
    <t>2020年3月份诸城需求计划（河北荣昌）</t>
  </si>
  <si>
    <t>2月送货合计</t>
  </si>
  <si>
    <t>颜色更改为L054200000039 浅灰色 若无库存 提前反馈可提前断点</t>
  </si>
  <si>
    <t>驭菱</t>
  </si>
  <si>
    <t>L054200000039</t>
  </si>
  <si>
    <t>扶手</t>
  </si>
  <si>
    <t>L054200000040</t>
  </si>
  <si>
    <t>注：因受疫情影响，2月份生产计划未完成。后续将陆续恢复正常，主机厂将进入旺季生产，请提前做好物料储备！（此计划为预测计划，后续以实际下发订单为准！）</t>
  </si>
  <si>
    <t>2020年4月份诸城需求计划（河北荣昌）</t>
  </si>
  <si>
    <t>3月送货合计</t>
  </si>
  <si>
    <t>多用于奥铃配件</t>
  </si>
  <si>
    <t>四月份进行断点 颜色更改为L054200000039 浅灰色 若无库存 提前反馈可提前断点</t>
  </si>
  <si>
    <t>内视镜已断点 颜色更改 后续体现新状态</t>
  </si>
  <si>
    <t>多用于超卡工厂</t>
  </si>
  <si>
    <t xml:space="preserve">后续将替代1B16954120003 </t>
  </si>
  <si>
    <t>注：此计划为月度预测计划，仅供参考 ，后续以实际下发订单为准！！！</t>
  </si>
  <si>
    <t>存貨类别：内后视镜、扶手</t>
  </si>
  <si>
    <t>金蝶代码</t>
  </si>
  <si>
    <t>材料编码</t>
  </si>
  <si>
    <t>01.03.05.002</t>
  </si>
  <si>
    <t>01.03.08.007</t>
  </si>
  <si>
    <t>遮阳板轴支架总成</t>
  </si>
  <si>
    <t>01.03.08.008</t>
  </si>
  <si>
    <t>01.03.08.009</t>
  </si>
  <si>
    <t>1B22057210005</t>
  </si>
  <si>
    <t>遮阳板支架焊接总成</t>
  </si>
  <si>
    <t>01.03.08.038</t>
  </si>
  <si>
    <t>1B22057210006</t>
  </si>
  <si>
    <t>01.03.20.070</t>
  </si>
  <si>
    <t>高位进气管支架2</t>
  </si>
  <si>
    <t>01.03.22.007</t>
  </si>
  <si>
    <t>01.03.20.064</t>
  </si>
  <si>
    <t>13186132X0003</t>
  </si>
  <si>
    <t>副水箱支架</t>
  </si>
  <si>
    <t>01.03.02.028</t>
  </si>
  <si>
    <t>卡扣</t>
  </si>
  <si>
    <t>01.03.02.049</t>
  </si>
  <si>
    <t>01.03.02.010</t>
  </si>
  <si>
    <t>01.03.02.009</t>
  </si>
  <si>
    <t>门灯堵板</t>
  </si>
  <si>
    <t>01.01.01.342</t>
  </si>
  <si>
    <t>侧下视镜</t>
  </si>
  <si>
    <t>01.01.01.062</t>
  </si>
  <si>
    <t>1B202821X0003</t>
  </si>
  <si>
    <t>下视镜</t>
  </si>
  <si>
    <t>01.03.20.068</t>
  </si>
  <si>
    <t>左前支柱扶手</t>
  </si>
  <si>
    <t>01.03.20.069</t>
  </si>
  <si>
    <t>右前支柱扶手</t>
  </si>
  <si>
    <t>01.03.02.016</t>
  </si>
  <si>
    <t>1B202531X0011</t>
  </si>
  <si>
    <t>01.01.02.048</t>
  </si>
  <si>
    <t>1B17837100001</t>
  </si>
  <si>
    <t>内饰镜</t>
  </si>
  <si>
    <t>01.03.20.117</t>
  </si>
  <si>
    <t>1B22070403002</t>
  </si>
  <si>
    <t>窄车铰链</t>
  </si>
  <si>
    <t>01.03.20.067</t>
  </si>
  <si>
    <t>支撑架</t>
  </si>
  <si>
    <t>01.03.02.013</t>
  </si>
  <si>
    <t>1B15461200005</t>
  </si>
  <si>
    <t>卡钉</t>
  </si>
  <si>
    <t>01.01.01.132</t>
  </si>
  <si>
    <t>1B22082100008</t>
  </si>
  <si>
    <t>01.01.01.133</t>
  </si>
  <si>
    <t>1B22082100009</t>
  </si>
  <si>
    <t>01.03.20.071</t>
  </si>
  <si>
    <t>挂钩</t>
  </si>
  <si>
    <t>01.03.20.072</t>
  </si>
  <si>
    <t>01.01.01.134</t>
  </si>
  <si>
    <t>01.03.03.002</t>
  </si>
  <si>
    <t>拉手</t>
  </si>
  <si>
    <t>01.03.03.001</t>
  </si>
  <si>
    <t>01.03.20.118</t>
  </si>
  <si>
    <t>1B22082104009</t>
  </si>
  <si>
    <t>前下视镜</t>
  </si>
  <si>
    <t>01.01.01.150</t>
  </si>
  <si>
    <t>1B24982104005</t>
  </si>
  <si>
    <t>01.01.01.162</t>
  </si>
  <si>
    <t>1B16082101001</t>
  </si>
  <si>
    <t xml:space="preserve">01.01.01.163 </t>
  </si>
  <si>
    <t>1B16082101002</t>
  </si>
  <si>
    <t>01.01.02.045</t>
  </si>
  <si>
    <t>01.01.01.009</t>
  </si>
  <si>
    <t>1B16982100041</t>
  </si>
  <si>
    <t>01.01.01.010</t>
  </si>
  <si>
    <t>1B16982100042</t>
  </si>
  <si>
    <t>01.03.20.088</t>
  </si>
  <si>
    <t>支架</t>
  </si>
  <si>
    <t>01.03.20.089</t>
  </si>
  <si>
    <t>01.03.20.066</t>
  </si>
  <si>
    <t>G0610163001A0</t>
  </si>
  <si>
    <t>01.01.01.347</t>
  </si>
  <si>
    <t>视镜</t>
  </si>
  <si>
    <t>01.03.20.121</t>
  </si>
  <si>
    <t>铰链</t>
  </si>
  <si>
    <t>01.03.20.120</t>
  </si>
  <si>
    <t>01.01.02.050</t>
  </si>
  <si>
    <t>G0821010037A0</t>
  </si>
  <si>
    <t>内视镜</t>
  </si>
  <si>
    <t>01.03.20.059</t>
  </si>
  <si>
    <t>G0542050045A0</t>
  </si>
  <si>
    <t>01.01.01.181</t>
  </si>
  <si>
    <t>01.01.01.321</t>
  </si>
  <si>
    <t>01.01.01.182</t>
  </si>
  <si>
    <t>左后视镜</t>
  </si>
  <si>
    <t>01.01.01.225</t>
  </si>
  <si>
    <t>01.03.20.101</t>
  </si>
  <si>
    <t>支架总成</t>
  </si>
  <si>
    <t>01.01.01.224</t>
  </si>
  <si>
    <t>G0821010070A0</t>
  </si>
  <si>
    <t>01.01.01.220</t>
  </si>
  <si>
    <t>G0821020007A0</t>
  </si>
  <si>
    <t>01.03.02.071</t>
  </si>
  <si>
    <t>01.03.02.070</t>
  </si>
  <si>
    <t>01.01.01.216</t>
  </si>
  <si>
    <t>G0821010066A0</t>
  </si>
  <si>
    <t>01.01.01.217</t>
  </si>
  <si>
    <t>G0821010067A0</t>
  </si>
  <si>
    <t>右后视镜</t>
  </si>
  <si>
    <t>01.03.20.091</t>
  </si>
  <si>
    <t>01.03.20.092</t>
  </si>
  <si>
    <t>01.01.03.135</t>
  </si>
  <si>
    <t>01.01.03.136</t>
  </si>
  <si>
    <t>01.01.01.245</t>
  </si>
  <si>
    <t>左外后视镜</t>
  </si>
  <si>
    <t>01.01.01.246</t>
  </si>
  <si>
    <t>右外后视镜</t>
  </si>
  <si>
    <t>01.01.02.059</t>
  </si>
  <si>
    <t>G0823010015A0</t>
  </si>
  <si>
    <t>内饰镜总成</t>
  </si>
  <si>
    <t>01.03.02.075</t>
  </si>
  <si>
    <t>01.01.02.058</t>
  </si>
  <si>
    <t>01.01.02.060</t>
  </si>
  <si>
    <t>1B190371X0008</t>
  </si>
  <si>
    <t>01.03.04.024</t>
  </si>
  <si>
    <t>01.01.02.061</t>
  </si>
  <si>
    <t>G0823010014A0</t>
  </si>
  <si>
    <t>01.01.01.247</t>
  </si>
  <si>
    <t>G0821010128A0</t>
  </si>
  <si>
    <t>01.01.01.248</t>
  </si>
  <si>
    <t>G0821010129A0</t>
  </si>
  <si>
    <t>01.01.03.141</t>
  </si>
  <si>
    <t>01.01.03.142</t>
  </si>
  <si>
    <t>01.01.01.094</t>
  </si>
  <si>
    <t>1B14882100050</t>
  </si>
  <si>
    <t>01.01.01.095</t>
  </si>
  <si>
    <t>1B14882100060</t>
  </si>
  <si>
    <t>01.03.20.108</t>
  </si>
  <si>
    <t>01.03.20.106</t>
  </si>
  <si>
    <t>01.03.20.094</t>
  </si>
  <si>
    <t>01.03.20.095</t>
  </si>
  <si>
    <t>01.01.02.063</t>
  </si>
  <si>
    <t>L0823020004A0</t>
  </si>
  <si>
    <t>01.03.20.103</t>
  </si>
  <si>
    <t>G0610160068A1</t>
  </si>
  <si>
    <t>01.03.20.102</t>
  </si>
  <si>
    <t>G0610160066A1</t>
  </si>
  <si>
    <t>01.03.19.023</t>
  </si>
  <si>
    <t>拉带</t>
  </si>
  <si>
    <t>01.01.01.015</t>
  </si>
  <si>
    <t>G0821010137A0</t>
  </si>
  <si>
    <t>01.01.01.280</t>
  </si>
  <si>
    <t>G0821010205A0</t>
  </si>
  <si>
    <t>01.01.01.279</t>
  </si>
  <si>
    <t>G0821010153A0</t>
  </si>
  <si>
    <t>01.01.01.261</t>
  </si>
  <si>
    <t>G0821010213A0</t>
  </si>
  <si>
    <t>01.01.01.016</t>
  </si>
  <si>
    <t>G0821010136A0</t>
  </si>
  <si>
    <t>01.03.20.161</t>
  </si>
  <si>
    <t>G0542070700A0</t>
  </si>
  <si>
    <t>01.01.02.067</t>
  </si>
  <si>
    <t>G0823020101A0</t>
  </si>
  <si>
    <t>01.01.02.064</t>
  </si>
  <si>
    <t>L0823020102A0</t>
  </si>
  <si>
    <t>01.03.20.045</t>
  </si>
  <si>
    <t>G0542070202A0</t>
  </si>
  <si>
    <t>01.03.03.022</t>
  </si>
  <si>
    <t>01.01.02.051</t>
  </si>
  <si>
    <t>01.01.01.307</t>
  </si>
  <si>
    <t>补盲镜</t>
  </si>
  <si>
    <t>01.01.02.057</t>
  </si>
  <si>
    <t>L0821014003A0</t>
  </si>
  <si>
    <t>01.03.05.027</t>
  </si>
  <si>
    <t>L0542074001A0</t>
  </si>
  <si>
    <t>01.03.05.053</t>
  </si>
  <si>
    <t>客车拉手</t>
  </si>
  <si>
    <t>01.01.01.051</t>
  </si>
  <si>
    <t>01.01.01.052</t>
  </si>
  <si>
    <t>01.03.22.002</t>
  </si>
  <si>
    <t>01.01.01.148</t>
  </si>
  <si>
    <t>01.01.01.265</t>
  </si>
  <si>
    <t>01.01.01.264</t>
  </si>
  <si>
    <t>01.01.01.263</t>
  </si>
  <si>
    <t>01.01.01.357</t>
  </si>
  <si>
    <t>01.03.20.085</t>
  </si>
  <si>
    <t>L0821024001A0</t>
  </si>
  <si>
    <t>01.01.01.223</t>
  </si>
  <si>
    <t>01.01.01.154</t>
  </si>
  <si>
    <t>01.01.01.155</t>
  </si>
  <si>
    <t>01.01.02.065</t>
  </si>
  <si>
    <t>01.01.02.004</t>
  </si>
  <si>
    <t>01.03.21.061</t>
  </si>
  <si>
    <t>01.03.21.060</t>
  </si>
  <si>
    <t>01.03.22.013</t>
  </si>
  <si>
    <t>01.01.01.104</t>
  </si>
  <si>
    <t>01.01.01.105</t>
  </si>
  <si>
    <t>01.01.01.093</t>
  </si>
  <si>
    <t>01.01.01.092</t>
  </si>
  <si>
    <t>01.03.02.038</t>
  </si>
  <si>
    <t>1B24954100030</t>
  </si>
  <si>
    <t>01.03.20.172</t>
  </si>
  <si>
    <t>1B24954105031</t>
  </si>
  <si>
    <t>01.03.20.173</t>
  </si>
  <si>
    <t>1B24961200018</t>
  </si>
  <si>
    <t>01.03.20.174</t>
  </si>
  <si>
    <t>1B24961200019</t>
  </si>
  <si>
    <t>01.03.08.004</t>
  </si>
  <si>
    <t>1B22057210019</t>
  </si>
  <si>
    <t>01.03.20.188</t>
  </si>
  <si>
    <t>1B22053104053</t>
  </si>
  <si>
    <t>01.03.20.189</t>
  </si>
  <si>
    <t>1B22053104054</t>
  </si>
  <si>
    <t>01.01.01.316</t>
  </si>
  <si>
    <t>01.03.21.061A</t>
  </si>
  <si>
    <t>G0542070503A1</t>
  </si>
  <si>
    <t>01.03.21.060A</t>
  </si>
  <si>
    <t>G0542070602A1</t>
  </si>
  <si>
    <t>01.03.22.003</t>
  </si>
  <si>
    <t>管套</t>
  </si>
  <si>
    <t>01.03.05.054</t>
  </si>
  <si>
    <t>01.03.20.203</t>
  </si>
  <si>
    <t>01.01.02.006</t>
  </si>
  <si>
    <t>前顶灯</t>
  </si>
  <si>
    <t>01.03.03.023</t>
  </si>
  <si>
    <t>01.03.05.060</t>
  </si>
  <si>
    <t>01.03.04.026</t>
  </si>
  <si>
    <t>01.03.05.004</t>
  </si>
  <si>
    <t>01.03.02.008</t>
  </si>
  <si>
    <t>01.01.01.290</t>
  </si>
  <si>
    <t>车外后视镜</t>
  </si>
  <si>
    <t>01.01.01.291</t>
  </si>
  <si>
    <t>01.01.01.156</t>
  </si>
  <si>
    <t>01.03.13.001</t>
  </si>
  <si>
    <t>备胎紧固器</t>
  </si>
  <si>
    <t>01.01.01.110</t>
  </si>
  <si>
    <t>01.01.01.111</t>
  </si>
  <si>
    <t>01.01.01.292</t>
  </si>
  <si>
    <t>01.01.01.293</t>
  </si>
  <si>
    <t>01.01.01.294</t>
  </si>
  <si>
    <t>01.01.01.144</t>
  </si>
  <si>
    <t>01.01.01.233</t>
  </si>
  <si>
    <t>01.01.01.234</t>
  </si>
  <si>
    <t>01.03.20.005</t>
  </si>
  <si>
    <t>固定支架</t>
  </si>
  <si>
    <t>01.01.01.012</t>
  </si>
  <si>
    <t>01.01.03.001</t>
  </si>
  <si>
    <t>后视镜内扣盖</t>
  </si>
  <si>
    <t>01.01.03.002</t>
  </si>
  <si>
    <t>01.01.01.011</t>
  </si>
  <si>
    <t>01.03.05.017</t>
  </si>
  <si>
    <t>01.03.05.018</t>
  </si>
  <si>
    <t>01.03.03.025</t>
  </si>
  <si>
    <t>01.03.03.024</t>
  </si>
  <si>
    <t>01.01.01.300</t>
  </si>
  <si>
    <t>01.01.01.301</t>
  </si>
  <si>
    <t>01.01.01.170</t>
  </si>
  <si>
    <t>01.01.01.171</t>
  </si>
  <si>
    <t>01.01.02.072</t>
  </si>
  <si>
    <t>01.01.02.037</t>
  </si>
  <si>
    <t>01.03.19.059</t>
  </si>
  <si>
    <t>01.01.01.161</t>
  </si>
  <si>
    <t>右视镜</t>
  </si>
  <si>
    <t>01.01.01.160</t>
  </si>
  <si>
    <t>左视镜</t>
  </si>
  <si>
    <t>01.03.02.112</t>
  </si>
  <si>
    <t>L054200000030</t>
  </si>
  <si>
    <t>01.01.01.168</t>
  </si>
  <si>
    <t>01.01.01.266</t>
  </si>
  <si>
    <t>01.01.02.074</t>
  </si>
  <si>
    <t>G082300000001</t>
  </si>
  <si>
    <t>01.01.02.036</t>
  </si>
  <si>
    <t>零件编码</t>
  </si>
  <si>
    <t>零件名称</t>
  </si>
  <si>
    <t>合计数</t>
  </si>
  <si>
    <t>N+2月计划数量</t>
  </si>
  <si>
    <t>L0704010009A1</t>
  </si>
  <si>
    <t>卧铺垫总成</t>
  </si>
  <si>
    <t>L1681010104A0</t>
  </si>
  <si>
    <t>L1681020112A0</t>
  </si>
  <si>
    <t>L1681020114A0</t>
  </si>
  <si>
    <t>L1681040104A0</t>
  </si>
  <si>
    <t>L1681040106A0</t>
  </si>
  <si>
    <t>M4681010101A0</t>
  </si>
  <si>
    <t>M4681010104A0</t>
  </si>
  <si>
    <t>M4681020101A0</t>
  </si>
  <si>
    <t>M4704010200A0</t>
  </si>
  <si>
    <t>下卧铺垫总成</t>
  </si>
  <si>
    <t>L0681020031A0</t>
  </si>
  <si>
    <t>L0681020045A0</t>
  </si>
  <si>
    <t>L0681020117A0</t>
  </si>
  <si>
    <t>L0704010009B0</t>
  </si>
  <si>
    <t>物料编码</t>
  </si>
  <si>
    <t>物料名称</t>
  </si>
  <si>
    <t>数量</t>
  </si>
  <si>
    <t>发货数量</t>
  </si>
  <si>
    <t>收货数量</t>
  </si>
  <si>
    <t>退货数量</t>
  </si>
  <si>
    <t>到货时间</t>
  </si>
  <si>
    <t>2019-10-09 23:59:59</t>
  </si>
  <si>
    <t>2019-10-10 23:59:59</t>
  </si>
  <si>
    <t>2019-10-11 23:59:59</t>
  </si>
  <si>
    <t>2019-10-02 23:59:59</t>
  </si>
  <si>
    <t>2019-10-03 23:59:59</t>
  </si>
  <si>
    <t>2019-10-04 23:59:59</t>
  </si>
  <si>
    <t>2019-10-05 23:59:59</t>
  </si>
  <si>
    <t>2019-10-06 23:59:59</t>
  </si>
  <si>
    <t>2019-10-07 23:59:59</t>
  </si>
  <si>
    <t>2019-10-08 23:59:59</t>
  </si>
  <si>
    <t>2019-10-12 23:59:59</t>
  </si>
  <si>
    <t>2019-10-13 23:59:59</t>
  </si>
  <si>
    <t>2019-10-14 23:59:59</t>
  </si>
  <si>
    <t>2019-10-15 23:59:59</t>
  </si>
  <si>
    <t>2019-10-16 23:59:59</t>
  </si>
  <si>
    <t>L0681020035A0</t>
  </si>
  <si>
    <t>2019-10-17 23:59:59</t>
  </si>
  <si>
    <t>2019-10-18 23:59:59</t>
  </si>
  <si>
    <t>2019-10-19 23:59:59</t>
  </si>
  <si>
    <t>2019-10-20 23:59:59</t>
  </si>
  <si>
    <t>2019-10-21 23:59:59</t>
  </si>
  <si>
    <t>2019-10-22 23:59:59</t>
  </si>
  <si>
    <t>2019-10-23 23:59:59</t>
  </si>
  <si>
    <t>2019-10-24 23:59:59</t>
  </si>
  <si>
    <t>2019-10-25 23:59:59</t>
  </si>
  <si>
    <t>2019-10-26 23:59:59</t>
  </si>
  <si>
    <t>2019-10-27 23:59:59</t>
  </si>
  <si>
    <t>2019-10-28 23:59:59</t>
  </si>
  <si>
    <t>2019-10-29 23:59:59</t>
  </si>
  <si>
    <t>2019-10-30 23:59:59</t>
  </si>
  <si>
    <t>2018年9月份诸城瑞沃需求计划（河北荣昌）</t>
  </si>
  <si>
    <t>9月合计</t>
  </si>
  <si>
    <t>8月份计划合计</t>
  </si>
  <si>
    <t>瑞沃</t>
  </si>
  <si>
    <t>1B20082100203</t>
  </si>
  <si>
    <t>1B20082100204</t>
  </si>
  <si>
    <t>时代康瑞K1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</si>
</sst>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[$-804]aaa;@"/>
  </numFmts>
  <fonts count="38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MS Sans Serif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9"/>
      <color indexed="63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5" fillId="24" borderId="11" applyNumberFormat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36" fillId="33" borderId="1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/>
    <xf numFmtId="177" fontId="1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177" fontId="4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/>
    <xf numFmtId="0" fontId="11" fillId="0" borderId="1" xfId="0" applyNumberFormat="1" applyFont="1" applyFill="1" applyBorder="1" applyAlignment="1"/>
    <xf numFmtId="0" fontId="12" fillId="0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9" fillId="0" borderId="1" xfId="0" applyNumberFormat="1" applyFont="1" applyFill="1" applyBorder="1" applyAlignment="1" applyProtection="1"/>
    <xf numFmtId="0" fontId="12" fillId="0" borderId="1" xfId="0" applyFont="1" applyFill="1" applyBorder="1" applyAlignment="1" applyProtection="1">
      <protection locked="0"/>
    </xf>
    <xf numFmtId="0" fontId="0" fillId="5" borderId="1" xfId="0" applyFill="1" applyBorder="1" applyAlignment="1"/>
    <xf numFmtId="0" fontId="0" fillId="5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2" xfId="0" applyFill="1" applyBorder="1" applyAlignment="1">
      <alignment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9" fontId="15" fillId="0" borderId="1" xfId="0" applyNumberFormat="1" applyFont="1" applyFill="1" applyBorder="1" applyAlignment="1">
      <alignment horizontal="left" vertical="top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1" xfId="0" applyFont="1" applyFill="1" applyBorder="1" applyAlignment="1">
      <alignment vertical="center"/>
    </xf>
    <xf numFmtId="0" fontId="18" fillId="0" borderId="0" xfId="0" applyFont="1" applyFill="1" applyAlignment="1"/>
    <xf numFmtId="0" fontId="0" fillId="0" borderId="1" xfId="0" applyNumberForma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1" xfId="0" applyNumberFormat="1" applyFill="1" applyBorder="1" applyAlignment="1" quotePrefix="1">
      <alignment vertical="center"/>
    </xf>
    <xf numFmtId="0" fontId="0" fillId="0" borderId="1" xfId="0" applyFont="1" applyFill="1" applyBorder="1" applyAlignment="1" quotePrefix="1">
      <alignment vertical="center"/>
    </xf>
    <xf numFmtId="0" fontId="0" fillId="0" borderId="1" xfId="0" applyFill="1" applyBorder="1" applyAlignment="1" quotePrefix="1">
      <alignment vertical="center"/>
    </xf>
    <xf numFmtId="0" fontId="0" fillId="0" borderId="1" xfId="0" applyBorder="1" quotePrefix="1">
      <alignment vertical="center"/>
    </xf>
    <xf numFmtId="0" fontId="11" fillId="0" borderId="1" xfId="0" applyNumberFormat="1" applyFont="1" applyFill="1" applyBorder="1" applyAlignment="1" quotePrefix="1"/>
    <xf numFmtId="0" fontId="11" fillId="0" borderId="1" xfId="0" applyFont="1" applyFill="1" applyBorder="1" applyAlignment="1" quotePrefix="1"/>
    <xf numFmtId="0" fontId="0" fillId="0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171450</xdr:rowOff>
    </xdr:to>
    <xdr:sp>
      <xdr:nvSpPr>
        <xdr:cNvPr id="2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57425" y="9144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4</xdr:row>
      <xdr:rowOff>171450</xdr:rowOff>
    </xdr:to>
    <xdr:sp>
      <xdr:nvSpPr>
        <xdr:cNvPr id="3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4</xdr:row>
      <xdr:rowOff>171450</xdr:rowOff>
    </xdr:to>
    <xdr:sp>
      <xdr:nvSpPr>
        <xdr:cNvPr id="4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4</xdr:row>
      <xdr:rowOff>104775</xdr:rowOff>
    </xdr:to>
    <xdr:sp>
      <xdr:nvSpPr>
        <xdr:cNvPr id="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561975</xdr:colOff>
      <xdr:row>4</xdr:row>
      <xdr:rowOff>0</xdr:rowOff>
    </xdr:from>
    <xdr:to>
      <xdr:col>4</xdr:col>
      <xdr:colOff>647700</xdr:colOff>
      <xdr:row>5</xdr:row>
      <xdr:rowOff>104775</xdr:rowOff>
    </xdr:to>
    <xdr:sp>
      <xdr:nvSpPr>
        <xdr:cNvPr id="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029075" y="91440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5</xdr:row>
      <xdr:rowOff>114300</xdr:rowOff>
    </xdr:to>
    <xdr:sp>
      <xdr:nvSpPr>
        <xdr:cNvPr id="7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314325</xdr:colOff>
      <xdr:row>4</xdr:row>
      <xdr:rowOff>0</xdr:rowOff>
    </xdr:from>
    <xdr:to>
      <xdr:col>4</xdr:col>
      <xdr:colOff>409575</xdr:colOff>
      <xdr:row>5</xdr:row>
      <xdr:rowOff>38100</xdr:rowOff>
    </xdr:to>
    <xdr:sp>
      <xdr:nvSpPr>
        <xdr:cNvPr id="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781425" y="914400"/>
          <a:ext cx="95250" cy="247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5</xdr:row>
      <xdr:rowOff>114300</xdr:rowOff>
    </xdr:to>
    <xdr:sp>
      <xdr:nvSpPr>
        <xdr:cNvPr id="9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4</xdr:row>
      <xdr:rowOff>0</xdr:rowOff>
    </xdr:from>
    <xdr:to>
      <xdr:col>4</xdr:col>
      <xdr:colOff>323850</xdr:colOff>
      <xdr:row>4</xdr:row>
      <xdr:rowOff>171450</xdr:rowOff>
    </xdr:to>
    <xdr:sp>
      <xdr:nvSpPr>
        <xdr:cNvPr id="1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657600" y="914400"/>
          <a:ext cx="1333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38100</xdr:colOff>
      <xdr:row>16</xdr:row>
      <xdr:rowOff>19050</xdr:rowOff>
    </xdr:from>
    <xdr:to>
      <xdr:col>4</xdr:col>
      <xdr:colOff>342900</xdr:colOff>
      <xdr:row>16</xdr:row>
      <xdr:rowOff>123825</xdr:rowOff>
    </xdr:to>
    <xdr:sp>
      <xdr:nvSpPr>
        <xdr:cNvPr id="11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505200" y="3448050"/>
          <a:ext cx="30480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200025</xdr:colOff>
      <xdr:row>4</xdr:row>
      <xdr:rowOff>133350</xdr:rowOff>
    </xdr:from>
    <xdr:to>
      <xdr:col>2</xdr:col>
      <xdr:colOff>714375</xdr:colOff>
      <xdr:row>8</xdr:row>
      <xdr:rowOff>120015</xdr:rowOff>
    </xdr:to>
    <xdr:sp>
      <xdr:nvSpPr>
        <xdr:cNvPr id="12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 flipH="1" flipV="1">
          <a:off x="200025" y="1047750"/>
          <a:ext cx="1885950" cy="824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4</xdr:row>
      <xdr:rowOff>171450</xdr:rowOff>
    </xdr:to>
    <xdr:sp>
      <xdr:nvSpPr>
        <xdr:cNvPr id="13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4</xdr:row>
      <xdr:rowOff>171450</xdr:rowOff>
    </xdr:to>
    <xdr:sp>
      <xdr:nvSpPr>
        <xdr:cNvPr id="14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5</xdr:row>
      <xdr:rowOff>28575</xdr:rowOff>
    </xdr:to>
    <xdr:sp>
      <xdr:nvSpPr>
        <xdr:cNvPr id="1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5</xdr:row>
      <xdr:rowOff>28575</xdr:rowOff>
    </xdr:to>
    <xdr:sp>
      <xdr:nvSpPr>
        <xdr:cNvPr id="1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5</xdr:row>
      <xdr:rowOff>19050</xdr:rowOff>
    </xdr:to>
    <xdr:sp>
      <xdr:nvSpPr>
        <xdr:cNvPr id="17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685800</xdr:colOff>
      <xdr:row>4</xdr:row>
      <xdr:rowOff>0</xdr:rowOff>
    </xdr:from>
    <xdr:to>
      <xdr:col>4</xdr:col>
      <xdr:colOff>685800</xdr:colOff>
      <xdr:row>5</xdr:row>
      <xdr:rowOff>28575</xdr:rowOff>
    </xdr:to>
    <xdr:sp>
      <xdr:nvSpPr>
        <xdr:cNvPr id="1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152900" y="9144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5</xdr:row>
      <xdr:rowOff>28575</xdr:rowOff>
    </xdr:to>
    <xdr:sp>
      <xdr:nvSpPr>
        <xdr:cNvPr id="19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4</xdr:row>
      <xdr:rowOff>133350</xdr:rowOff>
    </xdr:to>
    <xdr:sp>
      <xdr:nvSpPr>
        <xdr:cNvPr id="20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685800</xdr:colOff>
      <xdr:row>4</xdr:row>
      <xdr:rowOff>171450</xdr:rowOff>
    </xdr:to>
    <xdr:sp>
      <xdr:nvSpPr>
        <xdr:cNvPr id="2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9144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4</xdr:row>
      <xdr:rowOff>0</xdr:rowOff>
    </xdr:from>
    <xdr:to>
      <xdr:col>4</xdr:col>
      <xdr:colOff>676275</xdr:colOff>
      <xdr:row>4</xdr:row>
      <xdr:rowOff>171450</xdr:rowOff>
    </xdr:to>
    <xdr:sp>
      <xdr:nvSpPr>
        <xdr:cNvPr id="22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9144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304800</xdr:colOff>
      <xdr:row>62</xdr:row>
      <xdr:rowOff>171450</xdr:rowOff>
    </xdr:to>
    <xdr:sp>
      <xdr:nvSpPr>
        <xdr:cNvPr id="23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57425" y="13068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62</xdr:row>
      <xdr:rowOff>171450</xdr:rowOff>
    </xdr:to>
    <xdr:sp>
      <xdr:nvSpPr>
        <xdr:cNvPr id="24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62</xdr:row>
      <xdr:rowOff>171450</xdr:rowOff>
    </xdr:to>
    <xdr:sp>
      <xdr:nvSpPr>
        <xdr:cNvPr id="25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62</xdr:row>
      <xdr:rowOff>104775</xdr:rowOff>
    </xdr:to>
    <xdr:sp>
      <xdr:nvSpPr>
        <xdr:cNvPr id="2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561975</xdr:colOff>
      <xdr:row>62</xdr:row>
      <xdr:rowOff>0</xdr:rowOff>
    </xdr:from>
    <xdr:to>
      <xdr:col>4</xdr:col>
      <xdr:colOff>647700</xdr:colOff>
      <xdr:row>63</xdr:row>
      <xdr:rowOff>104775</xdr:rowOff>
    </xdr:to>
    <xdr:sp>
      <xdr:nvSpPr>
        <xdr:cNvPr id="2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029075" y="1306830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63</xdr:row>
      <xdr:rowOff>114300</xdr:rowOff>
    </xdr:to>
    <xdr:sp>
      <xdr:nvSpPr>
        <xdr:cNvPr id="28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314325</xdr:colOff>
      <xdr:row>62</xdr:row>
      <xdr:rowOff>0</xdr:rowOff>
    </xdr:from>
    <xdr:to>
      <xdr:col>4</xdr:col>
      <xdr:colOff>409575</xdr:colOff>
      <xdr:row>63</xdr:row>
      <xdr:rowOff>38100</xdr:rowOff>
    </xdr:to>
    <xdr:sp>
      <xdr:nvSpPr>
        <xdr:cNvPr id="2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781425" y="13068300"/>
          <a:ext cx="95250" cy="247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63</xdr:row>
      <xdr:rowOff>114300</xdr:rowOff>
    </xdr:to>
    <xdr:sp>
      <xdr:nvSpPr>
        <xdr:cNvPr id="30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62</xdr:row>
      <xdr:rowOff>0</xdr:rowOff>
    </xdr:from>
    <xdr:to>
      <xdr:col>4</xdr:col>
      <xdr:colOff>323850</xdr:colOff>
      <xdr:row>62</xdr:row>
      <xdr:rowOff>171450</xdr:rowOff>
    </xdr:to>
    <xdr:sp>
      <xdr:nvSpPr>
        <xdr:cNvPr id="3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657600" y="13068300"/>
          <a:ext cx="1333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38100</xdr:colOff>
      <xdr:row>74</xdr:row>
      <xdr:rowOff>19050</xdr:rowOff>
    </xdr:from>
    <xdr:to>
      <xdr:col>4</xdr:col>
      <xdr:colOff>342900</xdr:colOff>
      <xdr:row>74</xdr:row>
      <xdr:rowOff>123825</xdr:rowOff>
    </xdr:to>
    <xdr:sp>
      <xdr:nvSpPr>
        <xdr:cNvPr id="32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505200" y="15601950"/>
          <a:ext cx="30480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200025</xdr:colOff>
      <xdr:row>62</xdr:row>
      <xdr:rowOff>133350</xdr:rowOff>
    </xdr:from>
    <xdr:to>
      <xdr:col>2</xdr:col>
      <xdr:colOff>714375</xdr:colOff>
      <xdr:row>66</xdr:row>
      <xdr:rowOff>120015</xdr:rowOff>
    </xdr:to>
    <xdr:sp>
      <xdr:nvSpPr>
        <xdr:cNvPr id="33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 flipH="1" flipV="1">
          <a:off x="200025" y="13201650"/>
          <a:ext cx="1885950" cy="824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62</xdr:row>
      <xdr:rowOff>171450</xdr:rowOff>
    </xdr:to>
    <xdr:sp>
      <xdr:nvSpPr>
        <xdr:cNvPr id="34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62</xdr:row>
      <xdr:rowOff>171450</xdr:rowOff>
    </xdr:to>
    <xdr:sp>
      <xdr:nvSpPr>
        <xdr:cNvPr id="35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63</xdr:row>
      <xdr:rowOff>28575</xdr:rowOff>
    </xdr:to>
    <xdr:sp>
      <xdr:nvSpPr>
        <xdr:cNvPr id="3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63</xdr:row>
      <xdr:rowOff>28575</xdr:rowOff>
    </xdr:to>
    <xdr:sp>
      <xdr:nvSpPr>
        <xdr:cNvPr id="3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63</xdr:row>
      <xdr:rowOff>19050</xdr:rowOff>
    </xdr:to>
    <xdr:sp>
      <xdr:nvSpPr>
        <xdr:cNvPr id="38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685800</xdr:colOff>
      <xdr:row>62</xdr:row>
      <xdr:rowOff>0</xdr:rowOff>
    </xdr:from>
    <xdr:to>
      <xdr:col>4</xdr:col>
      <xdr:colOff>685800</xdr:colOff>
      <xdr:row>63</xdr:row>
      <xdr:rowOff>28575</xdr:rowOff>
    </xdr:to>
    <xdr:sp>
      <xdr:nvSpPr>
        <xdr:cNvPr id="3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152900" y="13068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63</xdr:row>
      <xdr:rowOff>28575</xdr:rowOff>
    </xdr:to>
    <xdr:sp>
      <xdr:nvSpPr>
        <xdr:cNvPr id="40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62</xdr:row>
      <xdr:rowOff>133350</xdr:rowOff>
    </xdr:to>
    <xdr:sp>
      <xdr:nvSpPr>
        <xdr:cNvPr id="41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62</xdr:row>
      <xdr:rowOff>0</xdr:rowOff>
    </xdr:from>
    <xdr:to>
      <xdr:col>3</xdr:col>
      <xdr:colOff>685800</xdr:colOff>
      <xdr:row>62</xdr:row>
      <xdr:rowOff>171450</xdr:rowOff>
    </xdr:to>
    <xdr:sp>
      <xdr:nvSpPr>
        <xdr:cNvPr id="4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3068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62</xdr:row>
      <xdr:rowOff>0</xdr:rowOff>
    </xdr:from>
    <xdr:to>
      <xdr:col>4</xdr:col>
      <xdr:colOff>676275</xdr:colOff>
      <xdr:row>62</xdr:row>
      <xdr:rowOff>171450</xdr:rowOff>
    </xdr:to>
    <xdr:sp>
      <xdr:nvSpPr>
        <xdr:cNvPr id="43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3068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304800</xdr:colOff>
      <xdr:row>82</xdr:row>
      <xdr:rowOff>171450</xdr:rowOff>
    </xdr:to>
    <xdr:sp>
      <xdr:nvSpPr>
        <xdr:cNvPr id="44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57425" y="17259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82</xdr:row>
      <xdr:rowOff>171450</xdr:rowOff>
    </xdr:to>
    <xdr:sp>
      <xdr:nvSpPr>
        <xdr:cNvPr id="4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82</xdr:row>
      <xdr:rowOff>171450</xdr:rowOff>
    </xdr:to>
    <xdr:sp>
      <xdr:nvSpPr>
        <xdr:cNvPr id="46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82</xdr:row>
      <xdr:rowOff>104775</xdr:rowOff>
    </xdr:to>
    <xdr:sp>
      <xdr:nvSpPr>
        <xdr:cNvPr id="4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561975</xdr:colOff>
      <xdr:row>82</xdr:row>
      <xdr:rowOff>0</xdr:rowOff>
    </xdr:from>
    <xdr:to>
      <xdr:col>4</xdr:col>
      <xdr:colOff>647700</xdr:colOff>
      <xdr:row>83</xdr:row>
      <xdr:rowOff>104775</xdr:rowOff>
    </xdr:to>
    <xdr:sp>
      <xdr:nvSpPr>
        <xdr:cNvPr id="4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029075" y="1725930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83</xdr:row>
      <xdr:rowOff>114300</xdr:rowOff>
    </xdr:to>
    <xdr:sp>
      <xdr:nvSpPr>
        <xdr:cNvPr id="49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314325</xdr:colOff>
      <xdr:row>82</xdr:row>
      <xdr:rowOff>0</xdr:rowOff>
    </xdr:from>
    <xdr:to>
      <xdr:col>4</xdr:col>
      <xdr:colOff>409575</xdr:colOff>
      <xdr:row>83</xdr:row>
      <xdr:rowOff>38100</xdr:rowOff>
    </xdr:to>
    <xdr:sp>
      <xdr:nvSpPr>
        <xdr:cNvPr id="5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781425" y="17259300"/>
          <a:ext cx="95250" cy="247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83</xdr:row>
      <xdr:rowOff>114300</xdr:rowOff>
    </xdr:to>
    <xdr:sp>
      <xdr:nvSpPr>
        <xdr:cNvPr id="51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82</xdr:row>
      <xdr:rowOff>0</xdr:rowOff>
    </xdr:from>
    <xdr:to>
      <xdr:col>4</xdr:col>
      <xdr:colOff>323850</xdr:colOff>
      <xdr:row>82</xdr:row>
      <xdr:rowOff>171450</xdr:rowOff>
    </xdr:to>
    <xdr:sp>
      <xdr:nvSpPr>
        <xdr:cNvPr id="5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657600" y="17259300"/>
          <a:ext cx="1333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38100</xdr:colOff>
      <xdr:row>94</xdr:row>
      <xdr:rowOff>19050</xdr:rowOff>
    </xdr:from>
    <xdr:to>
      <xdr:col>4</xdr:col>
      <xdr:colOff>342900</xdr:colOff>
      <xdr:row>94</xdr:row>
      <xdr:rowOff>123825</xdr:rowOff>
    </xdr:to>
    <xdr:sp>
      <xdr:nvSpPr>
        <xdr:cNvPr id="53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505200" y="19792950"/>
          <a:ext cx="30480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38100</xdr:colOff>
      <xdr:row>82</xdr:row>
      <xdr:rowOff>0</xdr:rowOff>
    </xdr:from>
    <xdr:to>
      <xdr:col>3</xdr:col>
      <xdr:colOff>342900</xdr:colOff>
      <xdr:row>82</xdr:row>
      <xdr:rowOff>133350</xdr:rowOff>
    </xdr:to>
    <xdr:sp>
      <xdr:nvSpPr>
        <xdr:cNvPr id="54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95525" y="17259300"/>
          <a:ext cx="30480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82</xdr:row>
      <xdr:rowOff>171450</xdr:rowOff>
    </xdr:to>
    <xdr:sp>
      <xdr:nvSpPr>
        <xdr:cNvPr id="5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82</xdr:row>
      <xdr:rowOff>171450</xdr:rowOff>
    </xdr:to>
    <xdr:sp>
      <xdr:nvSpPr>
        <xdr:cNvPr id="56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83</xdr:row>
      <xdr:rowOff>28575</xdr:rowOff>
    </xdr:to>
    <xdr:sp>
      <xdr:nvSpPr>
        <xdr:cNvPr id="5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83</xdr:row>
      <xdr:rowOff>28575</xdr:rowOff>
    </xdr:to>
    <xdr:sp>
      <xdr:nvSpPr>
        <xdr:cNvPr id="5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83</xdr:row>
      <xdr:rowOff>19050</xdr:rowOff>
    </xdr:to>
    <xdr:sp>
      <xdr:nvSpPr>
        <xdr:cNvPr id="59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685800</xdr:colOff>
      <xdr:row>82</xdr:row>
      <xdr:rowOff>0</xdr:rowOff>
    </xdr:from>
    <xdr:to>
      <xdr:col>4</xdr:col>
      <xdr:colOff>685800</xdr:colOff>
      <xdr:row>83</xdr:row>
      <xdr:rowOff>28575</xdr:rowOff>
    </xdr:to>
    <xdr:sp>
      <xdr:nvSpPr>
        <xdr:cNvPr id="6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152900" y="17259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83</xdr:row>
      <xdr:rowOff>28575</xdr:rowOff>
    </xdr:to>
    <xdr:sp>
      <xdr:nvSpPr>
        <xdr:cNvPr id="61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82</xdr:row>
      <xdr:rowOff>133350</xdr:rowOff>
    </xdr:to>
    <xdr:sp>
      <xdr:nvSpPr>
        <xdr:cNvPr id="62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82</xdr:row>
      <xdr:rowOff>0</xdr:rowOff>
    </xdr:from>
    <xdr:to>
      <xdr:col>3</xdr:col>
      <xdr:colOff>685800</xdr:colOff>
      <xdr:row>82</xdr:row>
      <xdr:rowOff>171450</xdr:rowOff>
    </xdr:to>
    <xdr:sp>
      <xdr:nvSpPr>
        <xdr:cNvPr id="63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17259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82</xdr:row>
      <xdr:rowOff>0</xdr:rowOff>
    </xdr:from>
    <xdr:to>
      <xdr:col>4</xdr:col>
      <xdr:colOff>676275</xdr:colOff>
      <xdr:row>82</xdr:row>
      <xdr:rowOff>171450</xdr:rowOff>
    </xdr:to>
    <xdr:sp>
      <xdr:nvSpPr>
        <xdr:cNvPr id="64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17259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304800</xdr:colOff>
      <xdr:row>101</xdr:row>
      <xdr:rowOff>171450</xdr:rowOff>
    </xdr:to>
    <xdr:sp>
      <xdr:nvSpPr>
        <xdr:cNvPr id="65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57425" y="2124075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101</xdr:row>
      <xdr:rowOff>171450</xdr:rowOff>
    </xdr:to>
    <xdr:sp>
      <xdr:nvSpPr>
        <xdr:cNvPr id="6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101</xdr:row>
      <xdr:rowOff>171450</xdr:rowOff>
    </xdr:to>
    <xdr:sp>
      <xdr:nvSpPr>
        <xdr:cNvPr id="67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101</xdr:row>
      <xdr:rowOff>104775</xdr:rowOff>
    </xdr:to>
    <xdr:sp>
      <xdr:nvSpPr>
        <xdr:cNvPr id="6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561975</xdr:colOff>
      <xdr:row>101</xdr:row>
      <xdr:rowOff>0</xdr:rowOff>
    </xdr:from>
    <xdr:to>
      <xdr:col>4</xdr:col>
      <xdr:colOff>647700</xdr:colOff>
      <xdr:row>102</xdr:row>
      <xdr:rowOff>104775</xdr:rowOff>
    </xdr:to>
    <xdr:sp>
      <xdr:nvSpPr>
        <xdr:cNvPr id="6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029075" y="2124075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102</xdr:row>
      <xdr:rowOff>114300</xdr:rowOff>
    </xdr:to>
    <xdr:sp>
      <xdr:nvSpPr>
        <xdr:cNvPr id="70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314325</xdr:colOff>
      <xdr:row>101</xdr:row>
      <xdr:rowOff>0</xdr:rowOff>
    </xdr:from>
    <xdr:to>
      <xdr:col>4</xdr:col>
      <xdr:colOff>409575</xdr:colOff>
      <xdr:row>102</xdr:row>
      <xdr:rowOff>38100</xdr:rowOff>
    </xdr:to>
    <xdr:sp>
      <xdr:nvSpPr>
        <xdr:cNvPr id="7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781425" y="21240750"/>
          <a:ext cx="95250" cy="247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102</xdr:row>
      <xdr:rowOff>114300</xdr:rowOff>
    </xdr:to>
    <xdr:sp>
      <xdr:nvSpPr>
        <xdr:cNvPr id="72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101</xdr:row>
      <xdr:rowOff>0</xdr:rowOff>
    </xdr:from>
    <xdr:to>
      <xdr:col>4</xdr:col>
      <xdr:colOff>323850</xdr:colOff>
      <xdr:row>101</xdr:row>
      <xdr:rowOff>171450</xdr:rowOff>
    </xdr:to>
    <xdr:sp>
      <xdr:nvSpPr>
        <xdr:cNvPr id="73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657600" y="21240750"/>
          <a:ext cx="1333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38100</xdr:colOff>
      <xdr:row>113</xdr:row>
      <xdr:rowOff>19050</xdr:rowOff>
    </xdr:from>
    <xdr:to>
      <xdr:col>4</xdr:col>
      <xdr:colOff>342900</xdr:colOff>
      <xdr:row>113</xdr:row>
      <xdr:rowOff>123825</xdr:rowOff>
    </xdr:to>
    <xdr:sp>
      <xdr:nvSpPr>
        <xdr:cNvPr id="74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505200" y="23774400"/>
          <a:ext cx="30480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38100</xdr:colOff>
      <xdr:row>101</xdr:row>
      <xdr:rowOff>0</xdr:rowOff>
    </xdr:from>
    <xdr:to>
      <xdr:col>3</xdr:col>
      <xdr:colOff>342900</xdr:colOff>
      <xdr:row>101</xdr:row>
      <xdr:rowOff>133350</xdr:rowOff>
    </xdr:to>
    <xdr:sp>
      <xdr:nvSpPr>
        <xdr:cNvPr id="75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95525" y="21240750"/>
          <a:ext cx="30480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101</xdr:row>
      <xdr:rowOff>171450</xdr:rowOff>
    </xdr:to>
    <xdr:sp>
      <xdr:nvSpPr>
        <xdr:cNvPr id="7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101</xdr:row>
      <xdr:rowOff>171450</xdr:rowOff>
    </xdr:to>
    <xdr:sp>
      <xdr:nvSpPr>
        <xdr:cNvPr id="77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102</xdr:row>
      <xdr:rowOff>28575</xdr:rowOff>
    </xdr:to>
    <xdr:sp>
      <xdr:nvSpPr>
        <xdr:cNvPr id="7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102</xdr:row>
      <xdr:rowOff>28575</xdr:rowOff>
    </xdr:to>
    <xdr:sp>
      <xdr:nvSpPr>
        <xdr:cNvPr id="7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102</xdr:row>
      <xdr:rowOff>19050</xdr:rowOff>
    </xdr:to>
    <xdr:sp>
      <xdr:nvSpPr>
        <xdr:cNvPr id="80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685800</xdr:colOff>
      <xdr:row>101</xdr:row>
      <xdr:rowOff>0</xdr:rowOff>
    </xdr:from>
    <xdr:to>
      <xdr:col>4</xdr:col>
      <xdr:colOff>685800</xdr:colOff>
      <xdr:row>102</xdr:row>
      <xdr:rowOff>28575</xdr:rowOff>
    </xdr:to>
    <xdr:sp>
      <xdr:nvSpPr>
        <xdr:cNvPr id="8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152900" y="2124075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102</xdr:row>
      <xdr:rowOff>28575</xdr:rowOff>
    </xdr:to>
    <xdr:sp>
      <xdr:nvSpPr>
        <xdr:cNvPr id="82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101</xdr:row>
      <xdr:rowOff>133350</xdr:rowOff>
    </xdr:to>
    <xdr:sp>
      <xdr:nvSpPr>
        <xdr:cNvPr id="83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101</xdr:row>
      <xdr:rowOff>0</xdr:rowOff>
    </xdr:from>
    <xdr:to>
      <xdr:col>3</xdr:col>
      <xdr:colOff>685800</xdr:colOff>
      <xdr:row>101</xdr:row>
      <xdr:rowOff>171450</xdr:rowOff>
    </xdr:to>
    <xdr:sp>
      <xdr:nvSpPr>
        <xdr:cNvPr id="84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943225" y="212407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101</xdr:row>
      <xdr:rowOff>0</xdr:rowOff>
    </xdr:from>
    <xdr:to>
      <xdr:col>4</xdr:col>
      <xdr:colOff>676275</xdr:colOff>
      <xdr:row>101</xdr:row>
      <xdr:rowOff>171450</xdr:rowOff>
    </xdr:to>
    <xdr:sp>
      <xdr:nvSpPr>
        <xdr:cNvPr id="85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124075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304800</xdr:colOff>
      <xdr:row>126</xdr:row>
      <xdr:rowOff>171450</xdr:rowOff>
    </xdr:to>
    <xdr:sp>
      <xdr:nvSpPr>
        <xdr:cNvPr id="86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57425" y="264795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1047750</xdr:colOff>
      <xdr:row>126</xdr:row>
      <xdr:rowOff>0</xdr:rowOff>
    </xdr:from>
    <xdr:to>
      <xdr:col>3</xdr:col>
      <xdr:colOff>1047750</xdr:colOff>
      <xdr:row>126</xdr:row>
      <xdr:rowOff>171450</xdr:rowOff>
    </xdr:to>
    <xdr:sp>
      <xdr:nvSpPr>
        <xdr:cNvPr id="8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305175" y="264795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126</xdr:row>
      <xdr:rowOff>171450</xdr:rowOff>
    </xdr:to>
    <xdr:sp>
      <xdr:nvSpPr>
        <xdr:cNvPr id="88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1047750</xdr:colOff>
      <xdr:row>126</xdr:row>
      <xdr:rowOff>0</xdr:rowOff>
    </xdr:from>
    <xdr:to>
      <xdr:col>3</xdr:col>
      <xdr:colOff>1047750</xdr:colOff>
      <xdr:row>126</xdr:row>
      <xdr:rowOff>104775</xdr:rowOff>
    </xdr:to>
    <xdr:sp>
      <xdr:nvSpPr>
        <xdr:cNvPr id="8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305175" y="264795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561975</xdr:colOff>
      <xdr:row>126</xdr:row>
      <xdr:rowOff>0</xdr:rowOff>
    </xdr:from>
    <xdr:to>
      <xdr:col>4</xdr:col>
      <xdr:colOff>647700</xdr:colOff>
      <xdr:row>127</xdr:row>
      <xdr:rowOff>104775</xdr:rowOff>
    </xdr:to>
    <xdr:sp>
      <xdr:nvSpPr>
        <xdr:cNvPr id="9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029075" y="26479500"/>
          <a:ext cx="85725" cy="3143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127</xdr:row>
      <xdr:rowOff>114300</xdr:rowOff>
    </xdr:to>
    <xdr:sp>
      <xdr:nvSpPr>
        <xdr:cNvPr id="91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314325</xdr:colOff>
      <xdr:row>126</xdr:row>
      <xdr:rowOff>0</xdr:rowOff>
    </xdr:from>
    <xdr:to>
      <xdr:col>4</xdr:col>
      <xdr:colOff>409575</xdr:colOff>
      <xdr:row>127</xdr:row>
      <xdr:rowOff>38100</xdr:rowOff>
    </xdr:to>
    <xdr:sp>
      <xdr:nvSpPr>
        <xdr:cNvPr id="9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781425" y="26479500"/>
          <a:ext cx="95250" cy="247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127</xdr:row>
      <xdr:rowOff>114300</xdr:rowOff>
    </xdr:to>
    <xdr:sp>
      <xdr:nvSpPr>
        <xdr:cNvPr id="93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3238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190500</xdr:colOff>
      <xdr:row>126</xdr:row>
      <xdr:rowOff>0</xdr:rowOff>
    </xdr:from>
    <xdr:to>
      <xdr:col>4</xdr:col>
      <xdr:colOff>323850</xdr:colOff>
      <xdr:row>126</xdr:row>
      <xdr:rowOff>171450</xdr:rowOff>
    </xdr:to>
    <xdr:sp>
      <xdr:nvSpPr>
        <xdr:cNvPr id="94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657600" y="26479500"/>
          <a:ext cx="1333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371475</xdr:colOff>
      <xdr:row>126</xdr:row>
      <xdr:rowOff>0</xdr:rowOff>
    </xdr:from>
    <xdr:to>
      <xdr:col>3</xdr:col>
      <xdr:colOff>676275</xdr:colOff>
      <xdr:row>126</xdr:row>
      <xdr:rowOff>104775</xdr:rowOff>
    </xdr:to>
    <xdr:sp>
      <xdr:nvSpPr>
        <xdr:cNvPr id="95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628900" y="26479500"/>
          <a:ext cx="30480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38100</xdr:colOff>
      <xdr:row>126</xdr:row>
      <xdr:rowOff>0</xdr:rowOff>
    </xdr:from>
    <xdr:to>
      <xdr:col>3</xdr:col>
      <xdr:colOff>342900</xdr:colOff>
      <xdr:row>126</xdr:row>
      <xdr:rowOff>133350</xdr:rowOff>
    </xdr:to>
    <xdr:sp>
      <xdr:nvSpPr>
        <xdr:cNvPr id="96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2295525" y="26479500"/>
          <a:ext cx="30480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1047750</xdr:colOff>
      <xdr:row>126</xdr:row>
      <xdr:rowOff>0</xdr:rowOff>
    </xdr:from>
    <xdr:to>
      <xdr:col>3</xdr:col>
      <xdr:colOff>1047750</xdr:colOff>
      <xdr:row>126</xdr:row>
      <xdr:rowOff>171450</xdr:rowOff>
    </xdr:to>
    <xdr:sp>
      <xdr:nvSpPr>
        <xdr:cNvPr id="9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305175" y="264795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126</xdr:row>
      <xdr:rowOff>171450</xdr:rowOff>
    </xdr:to>
    <xdr:sp>
      <xdr:nvSpPr>
        <xdr:cNvPr id="98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1047750</xdr:colOff>
      <xdr:row>126</xdr:row>
      <xdr:rowOff>0</xdr:rowOff>
    </xdr:from>
    <xdr:to>
      <xdr:col>3</xdr:col>
      <xdr:colOff>1047750</xdr:colOff>
      <xdr:row>127</xdr:row>
      <xdr:rowOff>28575</xdr:rowOff>
    </xdr:to>
    <xdr:sp>
      <xdr:nvSpPr>
        <xdr:cNvPr id="9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305175" y="264795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1104900</xdr:colOff>
      <xdr:row>126</xdr:row>
      <xdr:rowOff>0</xdr:rowOff>
    </xdr:from>
    <xdr:to>
      <xdr:col>3</xdr:col>
      <xdr:colOff>1104900</xdr:colOff>
      <xdr:row>127</xdr:row>
      <xdr:rowOff>28575</xdr:rowOff>
    </xdr:to>
    <xdr:sp>
      <xdr:nvSpPr>
        <xdr:cNvPr id="10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362325" y="264795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127</xdr:row>
      <xdr:rowOff>19050</xdr:rowOff>
    </xdr:to>
    <xdr:sp>
      <xdr:nvSpPr>
        <xdr:cNvPr id="101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771525</xdr:colOff>
      <xdr:row>126</xdr:row>
      <xdr:rowOff>0</xdr:rowOff>
    </xdr:from>
    <xdr:to>
      <xdr:col>4</xdr:col>
      <xdr:colOff>771525</xdr:colOff>
      <xdr:row>127</xdr:row>
      <xdr:rowOff>28575</xdr:rowOff>
    </xdr:to>
    <xdr:sp>
      <xdr:nvSpPr>
        <xdr:cNvPr id="10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4238625" y="264795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127</xdr:row>
      <xdr:rowOff>28575</xdr:rowOff>
    </xdr:to>
    <xdr:sp>
      <xdr:nvSpPr>
        <xdr:cNvPr id="103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1171575</xdr:colOff>
      <xdr:row>126</xdr:row>
      <xdr:rowOff>0</xdr:rowOff>
    </xdr:from>
    <xdr:to>
      <xdr:col>3</xdr:col>
      <xdr:colOff>1171575</xdr:colOff>
      <xdr:row>126</xdr:row>
      <xdr:rowOff>133350</xdr:rowOff>
    </xdr:to>
    <xdr:sp>
      <xdr:nvSpPr>
        <xdr:cNvPr id="104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429000" y="264795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1047750</xdr:colOff>
      <xdr:row>126</xdr:row>
      <xdr:rowOff>0</xdr:rowOff>
    </xdr:from>
    <xdr:to>
      <xdr:col>3</xdr:col>
      <xdr:colOff>1047750</xdr:colOff>
      <xdr:row>126</xdr:row>
      <xdr:rowOff>171450</xdr:rowOff>
    </xdr:to>
    <xdr:sp>
      <xdr:nvSpPr>
        <xdr:cNvPr id="10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305175" y="264795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371475</xdr:colOff>
      <xdr:row>126</xdr:row>
      <xdr:rowOff>0</xdr:rowOff>
    </xdr:from>
    <xdr:to>
      <xdr:col>4</xdr:col>
      <xdr:colOff>676275</xdr:colOff>
      <xdr:row>126</xdr:row>
      <xdr:rowOff>171450</xdr:rowOff>
    </xdr:to>
    <xdr:sp>
      <xdr:nvSpPr>
        <xdr:cNvPr id="106" name="AutoShape 3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3838575" y="264795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171450</xdr:rowOff>
    </xdr:to>
    <xdr:sp>
      <xdr:nvSpPr>
        <xdr:cNvPr id="107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077450" y="4953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2</xdr:row>
      <xdr:rowOff>171450</xdr:rowOff>
    </xdr:to>
    <xdr:sp>
      <xdr:nvSpPr>
        <xdr:cNvPr id="10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2</xdr:row>
      <xdr:rowOff>104775</xdr:rowOff>
    </xdr:to>
    <xdr:sp>
      <xdr:nvSpPr>
        <xdr:cNvPr id="10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200025</xdr:colOff>
      <xdr:row>2</xdr:row>
      <xdr:rowOff>133350</xdr:rowOff>
    </xdr:from>
    <xdr:to>
      <xdr:col>12</xdr:col>
      <xdr:colOff>200025</xdr:colOff>
      <xdr:row>6</xdr:row>
      <xdr:rowOff>120015</xdr:rowOff>
    </xdr:to>
    <xdr:sp>
      <xdr:nvSpPr>
        <xdr:cNvPr id="110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 flipH="1" flipV="1">
          <a:off x="7705725" y="628650"/>
          <a:ext cx="1885950" cy="824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2</xdr:row>
      <xdr:rowOff>171450</xdr:rowOff>
    </xdr:to>
    <xdr:sp>
      <xdr:nvSpPr>
        <xdr:cNvPr id="11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3</xdr:row>
      <xdr:rowOff>28575</xdr:rowOff>
    </xdr:to>
    <xdr:sp>
      <xdr:nvSpPr>
        <xdr:cNvPr id="11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3</xdr:row>
      <xdr:rowOff>28575</xdr:rowOff>
    </xdr:to>
    <xdr:sp>
      <xdr:nvSpPr>
        <xdr:cNvPr id="113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2</xdr:row>
      <xdr:rowOff>133350</xdr:rowOff>
    </xdr:to>
    <xdr:sp>
      <xdr:nvSpPr>
        <xdr:cNvPr id="114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2</xdr:row>
      <xdr:rowOff>0</xdr:rowOff>
    </xdr:from>
    <xdr:to>
      <xdr:col>13</xdr:col>
      <xdr:colOff>685800</xdr:colOff>
      <xdr:row>2</xdr:row>
      <xdr:rowOff>171450</xdr:rowOff>
    </xdr:to>
    <xdr:sp>
      <xdr:nvSpPr>
        <xdr:cNvPr id="11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4953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171450</xdr:rowOff>
    </xdr:to>
    <xdr:sp>
      <xdr:nvSpPr>
        <xdr:cNvPr id="116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077450" y="126492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60</xdr:row>
      <xdr:rowOff>171450</xdr:rowOff>
    </xdr:to>
    <xdr:sp>
      <xdr:nvSpPr>
        <xdr:cNvPr id="11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60</xdr:row>
      <xdr:rowOff>104775</xdr:rowOff>
    </xdr:to>
    <xdr:sp>
      <xdr:nvSpPr>
        <xdr:cNvPr id="11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200025</xdr:colOff>
      <xdr:row>60</xdr:row>
      <xdr:rowOff>133350</xdr:rowOff>
    </xdr:from>
    <xdr:to>
      <xdr:col>12</xdr:col>
      <xdr:colOff>200025</xdr:colOff>
      <xdr:row>64</xdr:row>
      <xdr:rowOff>120015</xdr:rowOff>
    </xdr:to>
    <xdr:sp>
      <xdr:nvSpPr>
        <xdr:cNvPr id="119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 flipH="1" flipV="1">
          <a:off x="7705725" y="12782550"/>
          <a:ext cx="1885950" cy="82486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60</xdr:row>
      <xdr:rowOff>171450</xdr:rowOff>
    </xdr:to>
    <xdr:sp>
      <xdr:nvSpPr>
        <xdr:cNvPr id="12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61</xdr:row>
      <xdr:rowOff>28575</xdr:rowOff>
    </xdr:to>
    <xdr:sp>
      <xdr:nvSpPr>
        <xdr:cNvPr id="12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61</xdr:row>
      <xdr:rowOff>28575</xdr:rowOff>
    </xdr:to>
    <xdr:sp>
      <xdr:nvSpPr>
        <xdr:cNvPr id="12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60</xdr:row>
      <xdr:rowOff>133350</xdr:rowOff>
    </xdr:to>
    <xdr:sp>
      <xdr:nvSpPr>
        <xdr:cNvPr id="123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60</xdr:row>
      <xdr:rowOff>0</xdr:rowOff>
    </xdr:from>
    <xdr:to>
      <xdr:col>13</xdr:col>
      <xdr:colOff>685800</xdr:colOff>
      <xdr:row>60</xdr:row>
      <xdr:rowOff>171450</xdr:rowOff>
    </xdr:to>
    <xdr:sp>
      <xdr:nvSpPr>
        <xdr:cNvPr id="124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26492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80</xdr:row>
      <xdr:rowOff>171450</xdr:rowOff>
    </xdr:to>
    <xdr:sp>
      <xdr:nvSpPr>
        <xdr:cNvPr id="125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077450" y="168402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80</xdr:row>
      <xdr:rowOff>171450</xdr:rowOff>
    </xdr:to>
    <xdr:sp>
      <xdr:nvSpPr>
        <xdr:cNvPr id="12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80</xdr:row>
      <xdr:rowOff>104775</xdr:rowOff>
    </xdr:to>
    <xdr:sp>
      <xdr:nvSpPr>
        <xdr:cNvPr id="127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38100</xdr:colOff>
      <xdr:row>80</xdr:row>
      <xdr:rowOff>0</xdr:rowOff>
    </xdr:from>
    <xdr:to>
      <xdr:col>13</xdr:col>
      <xdr:colOff>342900</xdr:colOff>
      <xdr:row>80</xdr:row>
      <xdr:rowOff>133350</xdr:rowOff>
    </xdr:to>
    <xdr:sp>
      <xdr:nvSpPr>
        <xdr:cNvPr id="128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115550" y="16840200"/>
          <a:ext cx="30480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80</xdr:row>
      <xdr:rowOff>171450</xdr:rowOff>
    </xdr:to>
    <xdr:sp>
      <xdr:nvSpPr>
        <xdr:cNvPr id="12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81</xdr:row>
      <xdr:rowOff>28575</xdr:rowOff>
    </xdr:to>
    <xdr:sp>
      <xdr:nvSpPr>
        <xdr:cNvPr id="13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81</xdr:row>
      <xdr:rowOff>28575</xdr:rowOff>
    </xdr:to>
    <xdr:sp>
      <xdr:nvSpPr>
        <xdr:cNvPr id="131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80</xdr:row>
      <xdr:rowOff>133350</xdr:rowOff>
    </xdr:to>
    <xdr:sp>
      <xdr:nvSpPr>
        <xdr:cNvPr id="132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80</xdr:row>
      <xdr:rowOff>0</xdr:rowOff>
    </xdr:from>
    <xdr:to>
      <xdr:col>13</xdr:col>
      <xdr:colOff>685800</xdr:colOff>
      <xdr:row>80</xdr:row>
      <xdr:rowOff>171450</xdr:rowOff>
    </xdr:to>
    <xdr:sp>
      <xdr:nvSpPr>
        <xdr:cNvPr id="133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168402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304800</xdr:colOff>
      <xdr:row>99</xdr:row>
      <xdr:rowOff>171450</xdr:rowOff>
    </xdr:to>
    <xdr:sp>
      <xdr:nvSpPr>
        <xdr:cNvPr id="134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077450" y="2082165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99</xdr:row>
      <xdr:rowOff>171450</xdr:rowOff>
    </xdr:to>
    <xdr:sp>
      <xdr:nvSpPr>
        <xdr:cNvPr id="13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99</xdr:row>
      <xdr:rowOff>104775</xdr:rowOff>
    </xdr:to>
    <xdr:sp>
      <xdr:nvSpPr>
        <xdr:cNvPr id="136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38100</xdr:colOff>
      <xdr:row>99</xdr:row>
      <xdr:rowOff>0</xdr:rowOff>
    </xdr:from>
    <xdr:to>
      <xdr:col>13</xdr:col>
      <xdr:colOff>342900</xdr:colOff>
      <xdr:row>99</xdr:row>
      <xdr:rowOff>133350</xdr:rowOff>
    </xdr:to>
    <xdr:sp>
      <xdr:nvSpPr>
        <xdr:cNvPr id="137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115550" y="20821650"/>
          <a:ext cx="30480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99</xdr:row>
      <xdr:rowOff>171450</xdr:rowOff>
    </xdr:to>
    <xdr:sp>
      <xdr:nvSpPr>
        <xdr:cNvPr id="13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100</xdr:row>
      <xdr:rowOff>28575</xdr:rowOff>
    </xdr:to>
    <xdr:sp>
      <xdr:nvSpPr>
        <xdr:cNvPr id="13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100</xdr:row>
      <xdr:rowOff>28575</xdr:rowOff>
    </xdr:to>
    <xdr:sp>
      <xdr:nvSpPr>
        <xdr:cNvPr id="14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99</xdr:row>
      <xdr:rowOff>133350</xdr:rowOff>
    </xdr:to>
    <xdr:sp>
      <xdr:nvSpPr>
        <xdr:cNvPr id="141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99</xdr:row>
      <xdr:rowOff>0</xdr:rowOff>
    </xdr:from>
    <xdr:to>
      <xdr:col>13</xdr:col>
      <xdr:colOff>685800</xdr:colOff>
      <xdr:row>99</xdr:row>
      <xdr:rowOff>171450</xdr:rowOff>
    </xdr:to>
    <xdr:sp>
      <xdr:nvSpPr>
        <xdr:cNvPr id="14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08216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0</xdr:colOff>
      <xdr:row>124</xdr:row>
      <xdr:rowOff>0</xdr:rowOff>
    </xdr:from>
    <xdr:to>
      <xdr:col>13</xdr:col>
      <xdr:colOff>304800</xdr:colOff>
      <xdr:row>124</xdr:row>
      <xdr:rowOff>171450</xdr:rowOff>
    </xdr:to>
    <xdr:sp>
      <xdr:nvSpPr>
        <xdr:cNvPr id="143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077450" y="260604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124</xdr:row>
      <xdr:rowOff>171450</xdr:rowOff>
    </xdr:to>
    <xdr:sp>
      <xdr:nvSpPr>
        <xdr:cNvPr id="144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124</xdr:row>
      <xdr:rowOff>104775</xdr:rowOff>
    </xdr:to>
    <xdr:sp>
      <xdr:nvSpPr>
        <xdr:cNvPr id="145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371475</xdr:colOff>
      <xdr:row>124</xdr:row>
      <xdr:rowOff>0</xdr:rowOff>
    </xdr:from>
    <xdr:to>
      <xdr:col>13</xdr:col>
      <xdr:colOff>676275</xdr:colOff>
      <xdr:row>124</xdr:row>
      <xdr:rowOff>104775</xdr:rowOff>
    </xdr:to>
    <xdr:sp>
      <xdr:nvSpPr>
        <xdr:cNvPr id="146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448925" y="26060400"/>
          <a:ext cx="304800" cy="1047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38100</xdr:colOff>
      <xdr:row>124</xdr:row>
      <xdr:rowOff>0</xdr:rowOff>
    </xdr:from>
    <xdr:to>
      <xdr:col>13</xdr:col>
      <xdr:colOff>342900</xdr:colOff>
      <xdr:row>124</xdr:row>
      <xdr:rowOff>133350</xdr:rowOff>
    </xdr:to>
    <xdr:sp>
      <xdr:nvSpPr>
        <xdr:cNvPr id="147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115550" y="26060400"/>
          <a:ext cx="30480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124</xdr:row>
      <xdr:rowOff>171450</xdr:rowOff>
    </xdr:to>
    <xdr:sp>
      <xdr:nvSpPr>
        <xdr:cNvPr id="148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125</xdr:row>
      <xdr:rowOff>28575</xdr:rowOff>
    </xdr:to>
    <xdr:sp>
      <xdr:nvSpPr>
        <xdr:cNvPr id="149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125</xdr:row>
      <xdr:rowOff>28575</xdr:rowOff>
    </xdr:to>
    <xdr:sp>
      <xdr:nvSpPr>
        <xdr:cNvPr id="150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124</xdr:row>
      <xdr:rowOff>133350</xdr:rowOff>
    </xdr:to>
    <xdr:sp>
      <xdr:nvSpPr>
        <xdr:cNvPr id="151" name="AutoShape 1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1333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13</xdr:col>
      <xdr:colOff>685800</xdr:colOff>
      <xdr:row>124</xdr:row>
      <xdr:rowOff>0</xdr:rowOff>
    </xdr:from>
    <xdr:to>
      <xdr:col>13</xdr:col>
      <xdr:colOff>685800</xdr:colOff>
      <xdr:row>124</xdr:row>
      <xdr:rowOff>171450</xdr:rowOff>
    </xdr:to>
    <xdr:sp>
      <xdr:nvSpPr>
        <xdr:cNvPr id="152" name="AutoShape 2" descr="C:\Users\lenovo\Documents\Tencent Files\3130280654\Image\C2C\26})]LIIZL9{&#10;[4GRGZIT.png"/>
        <xdr:cNvSpPr>
          <a:spLocks noChangeAspect="1" noChangeArrowheads="1"/>
        </xdr:cNvSpPr>
      </xdr:nvSpPr>
      <xdr:spPr>
        <a:xfrm>
          <a:off x="10763250" y="2606040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.1&#26376;&#32479;&#35745;&#25253;&#34920;\12&#26376;&#35745;&#21010;%20&#27492;&#35745;&#21010;&#20165;&#20379;&#21442;&#32771;%20&#21518;&#32493;&#20197;&#23454;&#38469;&#19979;&#21457;&#35746;&#21333;&#20026;&#20934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时代"/>
      <sheetName val="Sheet9"/>
      <sheetName val="微卡"/>
      <sheetName val="Sheet10"/>
      <sheetName val="欧马可"/>
      <sheetName val="瑞沃"/>
      <sheetName val="9月计划"/>
      <sheetName val="10月计划"/>
      <sheetName val="11月计划"/>
      <sheetName val="12月计划"/>
      <sheetName val="Sheet13"/>
      <sheetName val="Sheet12"/>
      <sheetName val="10月"/>
      <sheetName val="Sheet1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零件号</v>
          </cell>
          <cell r="F1" t="str">
            <v>物料名称</v>
          </cell>
        </row>
        <row r="1">
          <cell r="K1" t="str">
            <v>零件号</v>
          </cell>
          <cell r="L1" t="str">
            <v>物料名称</v>
          </cell>
          <cell r="M1" t="str">
            <v>车型</v>
          </cell>
        </row>
        <row r="2">
          <cell r="E2" t="str">
            <v>L0821010127A0</v>
          </cell>
          <cell r="F2" t="str">
            <v>左后视镜总成</v>
          </cell>
          <cell r="G2" t="str">
            <v>时代驭菱1475</v>
          </cell>
        </row>
        <row r="2">
          <cell r="K2" t="str">
            <v>1B155826J1002</v>
          </cell>
          <cell r="L2" t="str">
            <v>扶手</v>
          </cell>
          <cell r="M2" t="str">
            <v>时代瑞沃小卡1028</v>
          </cell>
        </row>
        <row r="3">
          <cell r="E3" t="str">
            <v>L0821010205A0</v>
          </cell>
          <cell r="F3" t="str">
            <v>右后视镜总成</v>
          </cell>
          <cell r="G3" t="str">
            <v>时代驭菱1475</v>
          </cell>
        </row>
        <row r="3">
          <cell r="K3" t="str">
            <v>1B155826J1003</v>
          </cell>
          <cell r="L3" t="str">
            <v>前扶手总成</v>
          </cell>
          <cell r="M3" t="str">
            <v>时代瑞沃小卡1028</v>
          </cell>
        </row>
        <row r="4">
          <cell r="E4" t="str">
            <v>1B14853101006</v>
          </cell>
          <cell r="F4" t="str">
            <v>登车扶手</v>
          </cell>
          <cell r="G4" t="str">
            <v>时代驭菱1475</v>
          </cell>
        </row>
        <row r="4">
          <cell r="K4" t="str">
            <v>1B15837100001</v>
          </cell>
          <cell r="L4" t="str">
            <v>后视镜</v>
          </cell>
          <cell r="M4" t="str">
            <v>时代小卡1580</v>
          </cell>
        </row>
        <row r="5">
          <cell r="E5" t="str">
            <v>1B14861200049</v>
          </cell>
          <cell r="F5" t="str">
            <v>车门拉手</v>
          </cell>
          <cell r="G5" t="str">
            <v>时代驭菱1475</v>
          </cell>
        </row>
        <row r="5">
          <cell r="K5" t="str">
            <v>1B15882100300</v>
          </cell>
          <cell r="L5" t="str">
            <v>后视镜</v>
          </cell>
          <cell r="M5" t="str">
            <v>时代小卡1580</v>
          </cell>
        </row>
        <row r="6">
          <cell r="E6" t="str">
            <v>1B14882100011</v>
          </cell>
          <cell r="F6" t="str">
            <v>左后视镜总成</v>
          </cell>
          <cell r="G6" t="str">
            <v>时代驭菱1475</v>
          </cell>
        </row>
        <row r="6">
          <cell r="K6" t="str">
            <v>1B15882100310</v>
          </cell>
          <cell r="L6" t="str">
            <v>后视镜</v>
          </cell>
          <cell r="M6" t="str">
            <v>时代小卡1580</v>
          </cell>
        </row>
        <row r="7">
          <cell r="E7" t="str">
            <v>1B14882100021</v>
          </cell>
          <cell r="F7" t="str">
            <v>右后视镜总成</v>
          </cell>
          <cell r="G7" t="str">
            <v>时代驭菱1475</v>
          </cell>
        </row>
        <row r="7">
          <cell r="K7" t="str">
            <v>1B16082101001</v>
          </cell>
          <cell r="L7" t="str">
            <v>后视镜</v>
          </cell>
          <cell r="M7" t="str">
            <v>时代瑞沃小卡1600</v>
          </cell>
        </row>
        <row r="8">
          <cell r="E8" t="str">
            <v>1B14882100050</v>
          </cell>
          <cell r="F8" t="str">
            <v>后视镜</v>
          </cell>
          <cell r="G8" t="str">
            <v>时代驭菱1475</v>
          </cell>
        </row>
        <row r="8">
          <cell r="K8" t="str">
            <v>1B16082101002</v>
          </cell>
          <cell r="L8" t="str">
            <v>后视镜</v>
          </cell>
          <cell r="M8" t="str">
            <v>时代瑞沃小卡1600</v>
          </cell>
        </row>
        <row r="9">
          <cell r="E9" t="str">
            <v>1B14882100060</v>
          </cell>
          <cell r="F9" t="str">
            <v>后视镜</v>
          </cell>
          <cell r="G9" t="str">
            <v>时代驭菱1475</v>
          </cell>
        </row>
        <row r="9">
          <cell r="K9" t="str">
            <v>G0823010014A0</v>
          </cell>
          <cell r="L9" t="str">
            <v>内饰镜</v>
          </cell>
          <cell r="M9" t="str">
            <v>时代瑞沃小卡1600</v>
          </cell>
        </row>
        <row r="10">
          <cell r="E10">
            <v>1103631500008</v>
          </cell>
          <cell r="F10" t="str">
            <v>备胎紧固器</v>
          </cell>
          <cell r="G10" t="str">
            <v>时代小卡</v>
          </cell>
        </row>
        <row r="10">
          <cell r="K10" t="str">
            <v>G0823010015A0</v>
          </cell>
          <cell r="L10" t="str">
            <v>内饰镜总成</v>
          </cell>
          <cell r="M10" t="str">
            <v>时代瑞沃小卡1600</v>
          </cell>
        </row>
        <row r="11">
          <cell r="E11" t="str">
            <v>1B15837100001</v>
          </cell>
          <cell r="F11" t="str">
            <v>顶灯带内后视镜总成</v>
          </cell>
          <cell r="G11" t="str">
            <v>时代小卡1580</v>
          </cell>
        </row>
        <row r="11">
          <cell r="K11" t="str">
            <v>G0821010067A0</v>
          </cell>
          <cell r="L11" t="str">
            <v>右后视镜</v>
          </cell>
          <cell r="M11" t="str">
            <v>时代瑞沃F1695</v>
          </cell>
        </row>
        <row r="12">
          <cell r="E12" t="str">
            <v>1B15882100300</v>
          </cell>
          <cell r="F12" t="str">
            <v>左后视镜总成</v>
          </cell>
          <cell r="G12" t="str">
            <v>时代小卡1580</v>
          </cell>
        </row>
        <row r="12">
          <cell r="K12" t="str">
            <v>G0821010068A0</v>
          </cell>
          <cell r="L12" t="str">
            <v>螺母护套</v>
          </cell>
          <cell r="M12" t="str">
            <v>时代瑞沃F1695</v>
          </cell>
        </row>
        <row r="13">
          <cell r="E13" t="str">
            <v>1B15882100310</v>
          </cell>
          <cell r="F13" t="str">
            <v>右后视镜总成</v>
          </cell>
          <cell r="G13" t="str">
            <v>时代小卡1580</v>
          </cell>
        </row>
        <row r="13">
          <cell r="K13" t="str">
            <v>G0821010069A0</v>
          </cell>
          <cell r="L13" t="str">
            <v>螺母护套</v>
          </cell>
          <cell r="M13" t="str">
            <v>时代瑞沃F1695</v>
          </cell>
        </row>
        <row r="14">
          <cell r="E14" t="str">
            <v>1B16254250001</v>
          </cell>
          <cell r="F14" t="str">
            <v>登车拉手</v>
          </cell>
          <cell r="G14" t="str">
            <v>时代康瑞K1</v>
          </cell>
        </row>
        <row r="14">
          <cell r="K14" t="str">
            <v>G0821010128A0</v>
          </cell>
          <cell r="L14" t="str">
            <v>后视镜</v>
          </cell>
          <cell r="M14" t="str">
            <v>时代瑞沃F1780 </v>
          </cell>
        </row>
        <row r="15">
          <cell r="E15" t="str">
            <v>1B16254250002</v>
          </cell>
          <cell r="F15" t="str">
            <v>乘客扶手</v>
          </cell>
          <cell r="G15" t="str">
            <v>时代康瑞K1</v>
          </cell>
        </row>
        <row r="15">
          <cell r="K15" t="str">
            <v>G0821010129A0</v>
          </cell>
          <cell r="L15" t="str">
            <v>后视镜</v>
          </cell>
          <cell r="M15" t="str">
            <v>时代瑞沃F1780 </v>
          </cell>
        </row>
        <row r="16">
          <cell r="E16" t="str">
            <v>1B16282100001</v>
          </cell>
          <cell r="F16" t="str">
            <v>左外后视镜总成</v>
          </cell>
          <cell r="G16" t="str">
            <v>时代康瑞K1</v>
          </cell>
        </row>
        <row r="16">
          <cell r="K16" t="str">
            <v>G0823010016A0</v>
          </cell>
          <cell r="L16" t="str">
            <v>内饰镜</v>
          </cell>
          <cell r="M16" t="str">
            <v>时代瑞沃F1780 </v>
          </cell>
        </row>
        <row r="17">
          <cell r="E17" t="str">
            <v>1B16282100002</v>
          </cell>
          <cell r="F17" t="str">
            <v>右外后视镜总成</v>
          </cell>
          <cell r="G17" t="str">
            <v>时代康瑞K1</v>
          </cell>
        </row>
        <row r="17">
          <cell r="K17" t="str">
            <v>G0821020007A0</v>
          </cell>
          <cell r="L17" t="str">
            <v>后视镜</v>
          </cell>
          <cell r="M17" t="str">
            <v>时代瑞沃F1780</v>
          </cell>
        </row>
        <row r="18">
          <cell r="E18" t="str">
            <v>1B16282100003</v>
          </cell>
          <cell r="F18" t="str">
            <v>左前门后视镜内扣盖</v>
          </cell>
          <cell r="G18" t="str">
            <v>时代康瑞K1</v>
          </cell>
        </row>
        <row r="18">
          <cell r="K18" t="str">
            <v>G0821010136A0</v>
          </cell>
          <cell r="L18" t="str">
            <v>下视镜</v>
          </cell>
          <cell r="M18" t="str">
            <v>时代瑞沃F1695B</v>
          </cell>
        </row>
        <row r="19">
          <cell r="E19" t="str">
            <v>1B16282100004</v>
          </cell>
          <cell r="F19" t="str">
            <v>右前门后视镜内扣盖</v>
          </cell>
          <cell r="G19" t="str">
            <v>时代康瑞K1</v>
          </cell>
        </row>
        <row r="19">
          <cell r="K19" t="str">
            <v>G0821010137A0</v>
          </cell>
          <cell r="L19" t="str">
            <v>后视镜</v>
          </cell>
          <cell r="M19" t="str">
            <v>时代瑞沃F1695B</v>
          </cell>
        </row>
        <row r="20">
          <cell r="E20" t="str">
            <v>1B16282300001</v>
          </cell>
          <cell r="F20" t="str">
            <v>内视镜总成</v>
          </cell>
          <cell r="G20" t="str">
            <v>时代康瑞K1</v>
          </cell>
        </row>
        <row r="20">
          <cell r="K20" t="str">
            <v>G0821010153A0</v>
          </cell>
          <cell r="L20" t="str">
            <v>后视镜</v>
          </cell>
          <cell r="M20" t="str">
            <v>时代瑞沃F1780</v>
          </cell>
        </row>
        <row r="21">
          <cell r="E21" t="str">
            <v>1B16937100015</v>
          </cell>
          <cell r="F21" t="str">
            <v>前顶灯总成</v>
          </cell>
          <cell r="G21" t="str">
            <v>时代轻卡1029</v>
          </cell>
        </row>
        <row r="21">
          <cell r="K21" t="str">
            <v>G0821010205A0</v>
          </cell>
          <cell r="L21" t="str">
            <v>后视镜</v>
          </cell>
          <cell r="M21" t="str">
            <v>时代瑞沃F1780 </v>
          </cell>
        </row>
        <row r="22">
          <cell r="E22" t="str">
            <v>1B16937100071</v>
          </cell>
          <cell r="F22" t="str">
            <v>前顶灯带内视镜总成</v>
          </cell>
          <cell r="G22" t="str">
            <v>时代轻卡1029</v>
          </cell>
        </row>
        <row r="22">
          <cell r="K22" t="str">
            <v>G0821010213A0</v>
          </cell>
          <cell r="L22" t="str">
            <v>后视镜</v>
          </cell>
          <cell r="M22" t="str">
            <v>时代瑞沃F1695B</v>
          </cell>
        </row>
        <row r="23">
          <cell r="E23" t="str">
            <v>1B16954120003</v>
          </cell>
          <cell r="F23" t="str">
            <v>登车扶手</v>
          </cell>
          <cell r="G23" t="str">
            <v>时代小卡1580</v>
          </cell>
        </row>
        <row r="23">
          <cell r="K23" t="str">
            <v>1B18054100002</v>
          </cell>
          <cell r="L23" t="str">
            <v>拉手</v>
          </cell>
          <cell r="M23" t="str">
            <v>瑞沃捷运</v>
          </cell>
        </row>
        <row r="24">
          <cell r="E24" t="str">
            <v>1B17837100002</v>
          </cell>
          <cell r="F24" t="str">
            <v>前顶灯总成(带内视镜)</v>
          </cell>
          <cell r="G24" t="str">
            <v>时代轻卡1780</v>
          </cell>
        </row>
        <row r="24">
          <cell r="K24" t="str">
            <v>1B18054100010</v>
          </cell>
          <cell r="L24" t="str">
            <v>拉带</v>
          </cell>
          <cell r="M24" t="str">
            <v>瑞捷运</v>
          </cell>
        </row>
        <row r="25">
          <cell r="E25" t="str">
            <v>1B17837100003</v>
          </cell>
          <cell r="F25" t="str">
            <v>内视镜</v>
          </cell>
          <cell r="G25" t="str">
            <v>时代轻卡1780</v>
          </cell>
        </row>
        <row r="25">
          <cell r="K25" t="str">
            <v>G0821020001A0</v>
          </cell>
          <cell r="L25" t="str">
            <v>下视镜</v>
          </cell>
          <cell r="M25" t="str">
            <v>瑞沃捷运高顶</v>
          </cell>
        </row>
        <row r="26">
          <cell r="E26" t="str">
            <v>1B17854130003</v>
          </cell>
          <cell r="F26" t="str">
            <v>登车扶手</v>
          </cell>
          <cell r="G26" t="str">
            <v>时代轻卡1780</v>
          </cell>
        </row>
        <row r="26">
          <cell r="K26" t="str">
            <v>G0823020101A0</v>
          </cell>
          <cell r="L26" t="str">
            <v>内视镜</v>
          </cell>
          <cell r="M26" t="str">
            <v>瑞沃捷运</v>
          </cell>
        </row>
        <row r="27">
          <cell r="E27" t="str">
            <v>1B17882100030</v>
          </cell>
          <cell r="F27" t="str">
            <v>左后视镜总成</v>
          </cell>
          <cell r="G27" t="str">
            <v>时代轻卡1780</v>
          </cell>
        </row>
        <row r="27">
          <cell r="K27" t="str">
            <v>L0542070202A0</v>
          </cell>
          <cell r="L27" t="str">
            <v>扶手</v>
          </cell>
          <cell r="M27" t="str">
            <v>瑞沃捷运</v>
          </cell>
        </row>
        <row r="28">
          <cell r="E28" t="str">
            <v>1B17882100031</v>
          </cell>
          <cell r="F28" t="str">
            <v>右后视镜总成</v>
          </cell>
          <cell r="G28" t="str">
            <v>时代轻卡1780</v>
          </cell>
        </row>
        <row r="28">
          <cell r="K28" t="str">
            <v>G0821010037A0</v>
          </cell>
          <cell r="L28" t="str">
            <v>内视镜</v>
          </cell>
          <cell r="M28" t="str">
            <v>瑞沃捷运</v>
          </cell>
        </row>
        <row r="29">
          <cell r="E29" t="str">
            <v>1B17882100032</v>
          </cell>
          <cell r="F29" t="str">
            <v>右后视镜总成</v>
          </cell>
          <cell r="G29" t="str">
            <v>时代轻卡1780</v>
          </cell>
        </row>
        <row r="29">
          <cell r="K29" t="str">
            <v>G0821010007A0</v>
          </cell>
          <cell r="L29" t="str">
            <v>后视镜</v>
          </cell>
          <cell r="M29" t="str">
            <v>瑞沃F1780 </v>
          </cell>
        </row>
        <row r="30">
          <cell r="E30" t="str">
            <v>1B18354100000</v>
          </cell>
          <cell r="F30" t="str">
            <v>登车扶手</v>
          </cell>
          <cell r="G30" t="str">
            <v>时代康瑞H</v>
          </cell>
        </row>
        <row r="30">
          <cell r="K30" t="str">
            <v>1B18354100000</v>
          </cell>
          <cell r="L30" t="str">
            <v>扶手</v>
          </cell>
          <cell r="M30" t="str">
            <v>时代康瑞H</v>
          </cell>
        </row>
        <row r="31">
          <cell r="E31" t="str">
            <v>1B18354100010</v>
          </cell>
          <cell r="F31" t="str">
            <v>乘客拉手</v>
          </cell>
          <cell r="G31" t="str">
            <v>时代康瑞H</v>
          </cell>
        </row>
        <row r="31">
          <cell r="K31" t="str">
            <v>1B18354100010</v>
          </cell>
          <cell r="L31" t="str">
            <v>扶手</v>
          </cell>
          <cell r="M31" t="str">
            <v>时代康瑞H</v>
          </cell>
        </row>
        <row r="32">
          <cell r="E32" t="str">
            <v>1B18382103000</v>
          </cell>
          <cell r="F32" t="str">
            <v>内视镜总成</v>
          </cell>
          <cell r="G32" t="str">
            <v>时代康瑞H</v>
          </cell>
        </row>
        <row r="32">
          <cell r="K32" t="str">
            <v>1B18382103000</v>
          </cell>
          <cell r="L32" t="str">
            <v>内视镜</v>
          </cell>
          <cell r="M32" t="str">
            <v>时代康瑞H</v>
          </cell>
        </row>
        <row r="33">
          <cell r="E33" t="str">
            <v>L0119018001A0</v>
          </cell>
          <cell r="F33" t="str">
            <v>环箍 </v>
          </cell>
          <cell r="G33" t="str">
            <v>时代康瑞H</v>
          </cell>
        </row>
        <row r="33">
          <cell r="K33" t="str">
            <v>1B190371X0008</v>
          </cell>
          <cell r="L33" t="str">
            <v>内饰镜</v>
          </cell>
          <cell r="M33" t="str">
            <v>瑞沃F1780</v>
          </cell>
        </row>
        <row r="34">
          <cell r="E34" t="str">
            <v>L0541010040A0</v>
          </cell>
          <cell r="F34" t="str">
            <v>乘客拉手</v>
          </cell>
          <cell r="G34" t="str">
            <v>时代轻卡1780</v>
          </cell>
        </row>
        <row r="34">
          <cell r="K34" t="str">
            <v>1B20082100006</v>
          </cell>
          <cell r="L34" t="str">
            <v>侧视镜</v>
          </cell>
          <cell r="M34" t="str">
            <v>奥铃捷运</v>
          </cell>
        </row>
        <row r="35">
          <cell r="E35" t="str">
            <v>L0542070103A0</v>
          </cell>
          <cell r="F35" t="str">
            <v>上车扶手</v>
          </cell>
          <cell r="G35" t="str">
            <v>时代轻卡1780</v>
          </cell>
        </row>
        <row r="35">
          <cell r="K35" t="str">
            <v>1B202821X0003</v>
          </cell>
          <cell r="L35" t="str">
            <v>下视镜</v>
          </cell>
          <cell r="M35" t="str">
            <v>瑞沃3052</v>
          </cell>
        </row>
        <row r="36">
          <cell r="E36" t="str">
            <v>L0542070702A0</v>
          </cell>
          <cell r="F36" t="str">
            <v>乘客拉手</v>
          </cell>
          <cell r="G36" t="str">
            <v>时代轻卡1780</v>
          </cell>
        </row>
        <row r="36">
          <cell r="K36" t="str">
            <v>G0542070028A0</v>
          </cell>
          <cell r="L36" t="str">
            <v>乘客扶手</v>
          </cell>
          <cell r="M36" t="str">
            <v>瑞沃F1780 </v>
          </cell>
        </row>
        <row r="37">
          <cell r="E37" t="str">
            <v>L0542070706A0</v>
          </cell>
          <cell r="F37" t="str">
            <v>乘客扶手</v>
          </cell>
          <cell r="G37" t="str">
            <v>时代轻卡1780</v>
          </cell>
        </row>
        <row r="37">
          <cell r="K37" t="str">
            <v>G0542070202A0</v>
          </cell>
          <cell r="L37" t="str">
            <v>扶手</v>
          </cell>
          <cell r="M37" t="str">
            <v>瑞沃捷运</v>
          </cell>
        </row>
        <row r="38">
          <cell r="E38" t="str">
            <v>L0119018001A0</v>
          </cell>
          <cell r="F38" t="str">
            <v>环箍 </v>
          </cell>
          <cell r="G38" t="str">
            <v>时代康瑞H</v>
          </cell>
        </row>
        <row r="38">
          <cell r="K38" t="str">
            <v>G0542070503A0</v>
          </cell>
          <cell r="L38" t="str">
            <v>扶手</v>
          </cell>
          <cell r="M38" t="str">
            <v>瑞沃捷运</v>
          </cell>
        </row>
        <row r="39">
          <cell r="E39" t="str">
            <v>L0821010126A0</v>
          </cell>
          <cell r="F39" t="str">
            <v>左后视镜总成</v>
          </cell>
          <cell r="G39" t="str">
            <v>时代康瑞H</v>
          </cell>
        </row>
        <row r="39">
          <cell r="K39" t="str">
            <v>G0542070503A1</v>
          </cell>
          <cell r="L39" t="str">
            <v>扶手</v>
          </cell>
          <cell r="M39" t="str">
            <v>瑞沃捷运</v>
          </cell>
        </row>
        <row r="40">
          <cell r="E40" t="str">
            <v>L0821010133A0</v>
          </cell>
          <cell r="F40" t="str">
            <v>左后视镜总成</v>
          </cell>
          <cell r="G40" t="str">
            <v>时代康瑞H</v>
          </cell>
        </row>
        <row r="40">
          <cell r="K40" t="str">
            <v>G0542070505A0</v>
          </cell>
          <cell r="L40" t="str">
            <v>扶手</v>
          </cell>
          <cell r="M40" t="str">
            <v>瑞沃捷运</v>
          </cell>
        </row>
        <row r="41">
          <cell r="E41" t="str">
            <v>L0821010203A0</v>
          </cell>
          <cell r="F41" t="str">
            <v>右后视镜总成</v>
          </cell>
          <cell r="G41" t="str">
            <v>时代康瑞H</v>
          </cell>
        </row>
        <row r="41">
          <cell r="K41" t="str">
            <v>G0542070602A0</v>
          </cell>
          <cell r="L41" t="str">
            <v>扶手</v>
          </cell>
          <cell r="M41" t="str">
            <v>瑞沃捷运</v>
          </cell>
        </row>
        <row r="42">
          <cell r="E42" t="str">
            <v>L0821010210A0</v>
          </cell>
          <cell r="F42" t="str">
            <v>右后视镜总成</v>
          </cell>
          <cell r="G42" t="str">
            <v>时代康瑞H</v>
          </cell>
        </row>
        <row r="42">
          <cell r="K42" t="str">
            <v>G0542070602A1</v>
          </cell>
          <cell r="L42" t="str">
            <v>扶手</v>
          </cell>
          <cell r="M42" t="str">
            <v>瑞沃捷运</v>
          </cell>
        </row>
        <row r="43">
          <cell r="E43" t="str">
            <v>L0821020007A0</v>
          </cell>
          <cell r="F43" t="str">
            <v>前下视镜总成</v>
          </cell>
          <cell r="G43" t="str">
            <v>时代康瑞H</v>
          </cell>
        </row>
        <row r="43">
          <cell r="K43" t="str">
            <v>G0542070604A0</v>
          </cell>
          <cell r="L43" t="str">
            <v>扶手</v>
          </cell>
          <cell r="M43" t="str">
            <v>瑞沃捷运</v>
          </cell>
        </row>
        <row r="44">
          <cell r="E44" t="str">
            <v>L0821020007A0</v>
          </cell>
          <cell r="F44" t="str">
            <v>前下视镜总成</v>
          </cell>
          <cell r="G44" t="str">
            <v>时代康瑞H</v>
          </cell>
        </row>
        <row r="44">
          <cell r="K44" t="str">
            <v>G0542070700A0</v>
          </cell>
          <cell r="L44" t="str">
            <v>扶手</v>
          </cell>
          <cell r="M44" t="str">
            <v>瑞沃捷运</v>
          </cell>
        </row>
        <row r="45">
          <cell r="E45" t="str">
            <v>L0821034001A0</v>
          </cell>
          <cell r="F45" t="str">
            <v>补盲境总成</v>
          </cell>
          <cell r="G45" t="str">
            <v>时代康瑞H</v>
          </cell>
        </row>
        <row r="45">
          <cell r="K45" t="str">
            <v>G0542070702A0</v>
          </cell>
        </row>
        <row r="45">
          <cell r="M45" t="str">
            <v>瑞沃捷运</v>
          </cell>
        </row>
        <row r="46">
          <cell r="E46">
            <v>1102911400014</v>
          </cell>
          <cell r="F46" t="str">
            <v>油管</v>
          </cell>
          <cell r="G46" t="str">
            <v>奥铃捷运</v>
          </cell>
        </row>
        <row r="46">
          <cell r="K46" t="str">
            <v>G0542050045A0</v>
          </cell>
          <cell r="L46" t="str">
            <v>乘客拉手</v>
          </cell>
          <cell r="M46" t="str">
            <v>瑞沃捷运</v>
          </cell>
        </row>
        <row r="47">
          <cell r="E47">
            <v>1110811900013</v>
          </cell>
          <cell r="F47" t="str">
            <v>环箍 </v>
          </cell>
          <cell r="G47" t="str">
            <v>奥铃捷运</v>
          </cell>
        </row>
        <row r="47">
          <cell r="K47" t="str">
            <v>13118119X0004</v>
          </cell>
          <cell r="L47" t="str">
            <v>套管</v>
          </cell>
          <cell r="M47" t="str">
            <v>瑞沃重卡2200</v>
          </cell>
        </row>
        <row r="48">
          <cell r="E48" t="str">
            <v>1B18054100001</v>
          </cell>
          <cell r="F48" t="str">
            <v>登车扶手</v>
          </cell>
          <cell r="G48" t="str">
            <v>奥铃捷运</v>
          </cell>
        </row>
        <row r="48">
          <cell r="K48" t="str">
            <v>13118119X0033</v>
          </cell>
          <cell r="L48" t="str">
            <v>高位进气管支架2</v>
          </cell>
          <cell r="M48" t="str">
            <v>瑞沃重卡2200</v>
          </cell>
        </row>
        <row r="49">
          <cell r="E49" t="str">
            <v>1B18054100002</v>
          </cell>
          <cell r="F49" t="str">
            <v>乘车扶手</v>
          </cell>
          <cell r="G49" t="str">
            <v>奥铃捷运</v>
          </cell>
        </row>
        <row r="49">
          <cell r="K49" t="str">
            <v>13186132X0003</v>
          </cell>
          <cell r="L49" t="str">
            <v>副水箱支架</v>
          </cell>
          <cell r="M49" t="str">
            <v>瑞沃重卡2200</v>
          </cell>
        </row>
        <row r="50">
          <cell r="E50" t="str">
            <v>1B18054100010</v>
          </cell>
          <cell r="F50" t="str">
            <v>拉带总成</v>
          </cell>
          <cell r="G50" t="str">
            <v>奥铃捷运</v>
          </cell>
        </row>
        <row r="50">
          <cell r="K50" t="str">
            <v>1B22053100053</v>
          </cell>
          <cell r="L50" t="str">
            <v>前围扶手及铰链总成</v>
          </cell>
          <cell r="M50" t="str">
            <v>瑞沃重卡2200</v>
          </cell>
        </row>
        <row r="51">
          <cell r="E51" t="str">
            <v>1B18054100101</v>
          </cell>
          <cell r="F51" t="str">
            <v>登车扶手</v>
          </cell>
          <cell r="G51" t="str">
            <v>奥铃捷运</v>
          </cell>
        </row>
        <row r="51">
          <cell r="K51" t="str">
            <v>1B22053100054</v>
          </cell>
          <cell r="L51" t="str">
            <v>前围扶手及铰链总成</v>
          </cell>
          <cell r="M51" t="str">
            <v>瑞沃重卡2200</v>
          </cell>
        </row>
        <row r="52">
          <cell r="E52" t="str">
            <v>1B18054100801</v>
          </cell>
          <cell r="F52" t="str">
            <v>登车扶手</v>
          </cell>
          <cell r="G52" t="str">
            <v>奥铃捷运</v>
          </cell>
        </row>
        <row r="52">
          <cell r="K52" t="str">
            <v>1B22057210003</v>
          </cell>
          <cell r="L52" t="str">
            <v>遮阳板轴支架总成</v>
          </cell>
          <cell r="M52" t="str">
            <v>瑞沃重卡2200</v>
          </cell>
        </row>
        <row r="53">
          <cell r="E53" t="str">
            <v>1B18054100802</v>
          </cell>
          <cell r="F53" t="str">
            <v>乘客拉手</v>
          </cell>
          <cell r="G53" t="str">
            <v>奥铃捷运</v>
          </cell>
        </row>
        <row r="53">
          <cell r="K53" t="str">
            <v>1B22057210005</v>
          </cell>
          <cell r="L53" t="str">
            <v>遮阳板支架焊接总成</v>
          </cell>
          <cell r="M53" t="str">
            <v>瑞沃重卡2200</v>
          </cell>
        </row>
        <row r="54">
          <cell r="E54" t="str">
            <v>1B18082100017</v>
          </cell>
          <cell r="F54" t="str">
            <v>左外后视镜总成</v>
          </cell>
          <cell r="G54" t="str">
            <v>奥铃捷运1800</v>
          </cell>
        </row>
        <row r="54">
          <cell r="K54" t="str">
            <v>1B22057210006</v>
          </cell>
          <cell r="L54" t="str">
            <v>遮阳板支架焊接总成</v>
          </cell>
          <cell r="M54" t="str">
            <v>瑞沃重卡2200</v>
          </cell>
        </row>
        <row r="55">
          <cell r="E55" t="str">
            <v>1B18082100018</v>
          </cell>
          <cell r="F55" t="str">
            <v>右外后视镜总成</v>
          </cell>
          <cell r="G55" t="str">
            <v>奥铃捷运1800</v>
          </cell>
        </row>
        <row r="55">
          <cell r="K55" t="str">
            <v>1B22057210023</v>
          </cell>
          <cell r="L55" t="str">
            <v>遮阳板轴支架总成</v>
          </cell>
          <cell r="M55" t="str">
            <v>瑞沃重卡2200</v>
          </cell>
        </row>
        <row r="56">
          <cell r="E56" t="str">
            <v>1B18082100067</v>
          </cell>
          <cell r="F56" t="str">
            <v>左后视镜总成</v>
          </cell>
          <cell r="G56" t="str">
            <v>奥铃捷运1800出口</v>
          </cell>
        </row>
        <row r="56">
          <cell r="K56" t="str">
            <v>1B22057210031</v>
          </cell>
          <cell r="L56" t="str">
            <v>支架</v>
          </cell>
          <cell r="M56" t="str">
            <v>瑞沃重卡2200</v>
          </cell>
        </row>
        <row r="57">
          <cell r="E57" t="str">
            <v>1B18082100068</v>
          </cell>
          <cell r="F57" t="str">
            <v>右后视镜总成</v>
          </cell>
          <cell r="G57" t="str">
            <v>奥铃捷运1800出口</v>
          </cell>
        </row>
        <row r="57">
          <cell r="K57" t="str">
            <v>1B22057210033</v>
          </cell>
          <cell r="L57" t="str">
            <v>支架</v>
          </cell>
          <cell r="M57" t="str">
            <v>瑞沃重卡2200</v>
          </cell>
        </row>
        <row r="58">
          <cell r="E58" t="str">
            <v>1B18082100501</v>
          </cell>
          <cell r="F58" t="str">
            <v>左外后视镜总成</v>
          </cell>
          <cell r="G58" t="str">
            <v>奥铃捷运1800出口</v>
          </cell>
        </row>
        <row r="58">
          <cell r="K58" t="str">
            <v>1B22070403001</v>
          </cell>
          <cell r="L58" t="str">
            <v>窄车吊铺</v>
          </cell>
          <cell r="M58" t="str">
            <v>瑞沃重卡2200高顶</v>
          </cell>
        </row>
        <row r="59">
          <cell r="E59" t="str">
            <v>1B18082100502</v>
          </cell>
          <cell r="F59" t="str">
            <v>右外后视镜总成</v>
          </cell>
          <cell r="G59" t="str">
            <v>奥铃捷运1800出口</v>
          </cell>
        </row>
        <row r="59">
          <cell r="K59" t="str">
            <v>1B22082100008</v>
          </cell>
          <cell r="L59" t="str">
            <v>后视镜</v>
          </cell>
          <cell r="M59" t="str">
            <v>瑞沃重卡2200ETX</v>
          </cell>
        </row>
        <row r="60">
          <cell r="E60" t="str">
            <v>1B20082100004</v>
          </cell>
          <cell r="F60" t="str">
            <v>右后视镜总成</v>
          </cell>
          <cell r="G60" t="str">
            <v>欧马可1995</v>
          </cell>
        </row>
        <row r="60">
          <cell r="K60" t="str">
            <v>1B22082100009</v>
          </cell>
          <cell r="L60" t="str">
            <v>后视镜</v>
          </cell>
          <cell r="M60" t="str">
            <v>瑞沃重卡2200ETX</v>
          </cell>
        </row>
        <row r="61">
          <cell r="E61" t="str">
            <v>1B20082100005</v>
          </cell>
          <cell r="F61" t="str">
            <v>前下视镜</v>
          </cell>
          <cell r="G61" t="str">
            <v>欧马可1995</v>
          </cell>
        </row>
        <row r="61">
          <cell r="K61" t="str">
            <v>1B22082100011</v>
          </cell>
          <cell r="L61" t="str">
            <v>后视镜</v>
          </cell>
          <cell r="M61" t="str">
            <v>瑞沃重卡2200</v>
          </cell>
        </row>
        <row r="62">
          <cell r="E62" t="str">
            <v>1B20082100009</v>
          </cell>
          <cell r="F62" t="str">
            <v>侧下视镜总成</v>
          </cell>
          <cell r="G62" t="str">
            <v>欧马可1995</v>
          </cell>
        </row>
        <row r="62">
          <cell r="K62" t="str">
            <v>1B24084320005</v>
          </cell>
          <cell r="L62" t="str">
            <v>支架</v>
          </cell>
          <cell r="M62" t="str">
            <v>瑞沃重卡2200</v>
          </cell>
        </row>
        <row r="63">
          <cell r="E63" t="str">
            <v>1B20082100203</v>
          </cell>
          <cell r="F63" t="str">
            <v>左外后视镜总成</v>
          </cell>
          <cell r="G63" t="str">
            <v>欧马可1995</v>
          </cell>
        </row>
        <row r="63">
          <cell r="K63" t="str">
            <v>1B24953100031</v>
          </cell>
        </row>
        <row r="63">
          <cell r="M63" t="str">
            <v>瑞沃重卡2200</v>
          </cell>
        </row>
        <row r="64">
          <cell r="E64" t="str">
            <v>1B20082100204</v>
          </cell>
          <cell r="F64" t="str">
            <v>右外后视镜总成</v>
          </cell>
          <cell r="G64" t="str">
            <v>欧马可1995</v>
          </cell>
        </row>
        <row r="64">
          <cell r="K64" t="str">
            <v>1B24957210008</v>
          </cell>
          <cell r="L64" t="str">
            <v>恩件柜左支架焊接总成</v>
          </cell>
          <cell r="M64" t="str">
            <v>瑞沃重卡2200</v>
          </cell>
        </row>
        <row r="65">
          <cell r="E65" t="str">
            <v>1B20082100205</v>
          </cell>
          <cell r="F65" t="str">
            <v>前下视镜</v>
          </cell>
          <cell r="G65" t="str">
            <v>欧马可1995</v>
          </cell>
        </row>
        <row r="65">
          <cell r="K65" t="str">
            <v>1B24957210011</v>
          </cell>
          <cell r="L65" t="str">
            <v>文件柜右支架焊接总成</v>
          </cell>
          <cell r="M65" t="str">
            <v>瑞沃重卡2200</v>
          </cell>
        </row>
        <row r="66">
          <cell r="E66" t="str">
            <v>1B20082100206</v>
          </cell>
          <cell r="F66" t="str">
            <v>左后视镜总成</v>
          </cell>
          <cell r="G66" t="str">
            <v>欧马可1995</v>
          </cell>
        </row>
        <row r="66">
          <cell r="K66" t="str">
            <v>1B24982104004</v>
          </cell>
          <cell r="L66" t="str">
            <v>侧下视镜</v>
          </cell>
          <cell r="M66" t="str">
            <v>瑞沃重卡2200</v>
          </cell>
        </row>
        <row r="67">
          <cell r="E67" t="str">
            <v>L0119018001A0</v>
          </cell>
          <cell r="F67" t="str">
            <v>环箍 </v>
          </cell>
          <cell r="G67" t="str">
            <v>时代康瑞H</v>
          </cell>
        </row>
        <row r="67">
          <cell r="K67" t="str">
            <v>1B24982104005</v>
          </cell>
          <cell r="L67" t="str">
            <v>前下视镜</v>
          </cell>
          <cell r="M67" t="str">
            <v>瑞沃重卡2200</v>
          </cell>
        </row>
        <row r="68">
          <cell r="E68" t="str">
            <v>L082100000003</v>
          </cell>
          <cell r="F68" t="str">
            <v>后视镜</v>
          </cell>
          <cell r="G68" t="str">
            <v>奥铃捷运1800出口</v>
          </cell>
        </row>
        <row r="68">
          <cell r="K68" t="str">
            <v>G0531050051A0</v>
          </cell>
          <cell r="L68" t="str">
            <v>铰链</v>
          </cell>
          <cell r="M68" t="str">
            <v>瑞沃重卡2200</v>
          </cell>
        </row>
        <row r="69">
          <cell r="E69" t="str">
            <v>L082100000004</v>
          </cell>
          <cell r="F69" t="str">
            <v>后视镜</v>
          </cell>
          <cell r="G69" t="str">
            <v>奥铃捷运1800出口</v>
          </cell>
        </row>
        <row r="69">
          <cell r="K69" t="str">
            <v>G0531050052A0</v>
          </cell>
          <cell r="L69" t="str">
            <v>铰链</v>
          </cell>
          <cell r="M69" t="str">
            <v>瑞沃重卡2200</v>
          </cell>
        </row>
        <row r="70">
          <cell r="E70" t="str">
            <v>L0821010023A0</v>
          </cell>
          <cell r="F70" t="str">
            <v>左后视镜总成</v>
          </cell>
          <cell r="G70" t="str">
            <v>欧马可1995</v>
          </cell>
        </row>
        <row r="70">
          <cell r="K70" t="str">
            <v>G0542012002A0</v>
          </cell>
          <cell r="L70" t="str">
            <v>扶手</v>
          </cell>
          <cell r="M70" t="str">
            <v>瑞沃重卡2200</v>
          </cell>
        </row>
        <row r="71">
          <cell r="E71" t="str">
            <v>L0821010024A0</v>
          </cell>
          <cell r="F71" t="str">
            <v>右后视镜总成</v>
          </cell>
          <cell r="G71" t="str">
            <v>欧马可1995</v>
          </cell>
        </row>
        <row r="71">
          <cell r="K71" t="str">
            <v>G0542012003A0</v>
          </cell>
          <cell r="L71" t="str">
            <v>扶手</v>
          </cell>
          <cell r="M71" t="str">
            <v>瑞沃重卡2200</v>
          </cell>
        </row>
        <row r="72">
          <cell r="E72" t="str">
            <v>L0821010057A0</v>
          </cell>
          <cell r="F72" t="str">
            <v>左外后视镜总成</v>
          </cell>
          <cell r="G72" t="str">
            <v>欧马可/奥铃1995</v>
          </cell>
        </row>
        <row r="72">
          <cell r="K72" t="str">
            <v>G0542070021A0</v>
          </cell>
          <cell r="L72" t="str">
            <v>扶手</v>
          </cell>
          <cell r="M72" t="str">
            <v>瑞沃重卡2200</v>
          </cell>
        </row>
        <row r="73">
          <cell r="E73" t="str">
            <v>L0821010058A0</v>
          </cell>
          <cell r="F73" t="str">
            <v>右外后视镜总成</v>
          </cell>
          <cell r="G73" t="str">
            <v>欧马可/奥铃1995</v>
          </cell>
        </row>
        <row r="73">
          <cell r="K73" t="str">
            <v>G0610160066A0</v>
          </cell>
          <cell r="L73" t="str">
            <v>扶手</v>
          </cell>
          <cell r="M73" t="str">
            <v>瑞沃重卡2200</v>
          </cell>
        </row>
        <row r="74">
          <cell r="E74" t="str">
            <v>L0821010177A0</v>
          </cell>
          <cell r="F74" t="str">
            <v>左后视镜总成</v>
          </cell>
          <cell r="G74" t="str">
            <v>欧马可/奥铃1995</v>
          </cell>
        </row>
        <row r="74">
          <cell r="K74" t="str">
            <v>G0610160066A1</v>
          </cell>
          <cell r="L74" t="str">
            <v>扶手</v>
          </cell>
          <cell r="M74" t="str">
            <v>瑞沃重卡2200</v>
          </cell>
        </row>
        <row r="75">
          <cell r="E75" t="str">
            <v>L0821010178A0</v>
          </cell>
          <cell r="F75" t="str">
            <v>右后视镜总成</v>
          </cell>
          <cell r="G75" t="str">
            <v>欧马可/奥铃1995</v>
          </cell>
        </row>
        <row r="75">
          <cell r="K75" t="str">
            <v>G0610160068A0</v>
          </cell>
          <cell r="L75" t="str">
            <v>扶手</v>
          </cell>
          <cell r="M75" t="str">
            <v>瑞沃重卡2200</v>
          </cell>
        </row>
        <row r="76">
          <cell r="E76" t="str">
            <v>L0821020008A0</v>
          </cell>
          <cell r="F76" t="str">
            <v>前下视镜总成</v>
          </cell>
          <cell r="G76" t="str">
            <v>欧马可/奥铃1995</v>
          </cell>
        </row>
        <row r="76">
          <cell r="K76" t="str">
            <v>G0610160068A1</v>
          </cell>
          <cell r="L76" t="str">
            <v>扶手</v>
          </cell>
          <cell r="M76" t="str">
            <v>瑞沃重卡2200</v>
          </cell>
        </row>
        <row r="77">
          <cell r="E77" t="str">
            <v>L0821030006A0</v>
          </cell>
          <cell r="F77" t="str">
            <v>侧下视镜总成</v>
          </cell>
          <cell r="G77" t="str">
            <v>欧马可/奥铃1995</v>
          </cell>
        </row>
        <row r="77">
          <cell r="K77" t="str">
            <v>G0610163001A0</v>
          </cell>
          <cell r="L77" t="str">
            <v>扶手</v>
          </cell>
          <cell r="M77" t="str">
            <v>瑞沃重卡2200</v>
          </cell>
        </row>
        <row r="78">
          <cell r="E78" t="str">
            <v>L0823020901A0</v>
          </cell>
          <cell r="F78" t="str">
            <v>内视镜总成</v>
          </cell>
          <cell r="G78" t="str">
            <v>奥铃捷运</v>
          </cell>
        </row>
        <row r="78">
          <cell r="K78" t="str">
            <v>G0610163001A1</v>
          </cell>
          <cell r="L78" t="str">
            <v>扶手</v>
          </cell>
          <cell r="M78" t="str">
            <v>瑞沃重卡2200</v>
          </cell>
        </row>
        <row r="79">
          <cell r="K79" t="str">
            <v>G0610163005A0</v>
          </cell>
          <cell r="L79" t="str">
            <v>扶手</v>
          </cell>
          <cell r="M79" t="str">
            <v>瑞沃重卡2200</v>
          </cell>
        </row>
        <row r="80">
          <cell r="K80" t="str">
            <v>G0610163005A1</v>
          </cell>
          <cell r="L80" t="str">
            <v>扶手</v>
          </cell>
          <cell r="M80" t="str">
            <v>瑞沃重卡2200</v>
          </cell>
        </row>
        <row r="81">
          <cell r="K81" t="str">
            <v>G0821010070A0</v>
          </cell>
          <cell r="L81" t="str">
            <v>下视镜</v>
          </cell>
          <cell r="M81" t="str">
            <v>瑞沃重卡2200</v>
          </cell>
        </row>
        <row r="82">
          <cell r="K82" t="str">
            <v>G0821010158A0</v>
          </cell>
          <cell r="L82" t="str">
            <v>后视镜</v>
          </cell>
          <cell r="M82" t="str">
            <v>瑞沃重卡2200</v>
          </cell>
        </row>
        <row r="83">
          <cell r="K83" t="str">
            <v>G0821010159A0</v>
          </cell>
          <cell r="L83" t="str">
            <v>后视镜</v>
          </cell>
          <cell r="M83" t="str">
            <v>瑞沃重卡2200</v>
          </cell>
        </row>
        <row r="84">
          <cell r="K84" t="str">
            <v>1B22070403002</v>
          </cell>
          <cell r="L84" t="str">
            <v>窄车铰链</v>
          </cell>
          <cell r="M84" t="str">
            <v>瑞沃重卡2400高顶</v>
          </cell>
        </row>
        <row r="85">
          <cell r="K85" t="str">
            <v>1B22082104009</v>
          </cell>
          <cell r="L85" t="str">
            <v>前下视镜</v>
          </cell>
          <cell r="M85" t="str">
            <v>瑞沃重卡2400高顶</v>
          </cell>
        </row>
        <row r="86">
          <cell r="K86" t="str">
            <v>1B24054210002</v>
          </cell>
          <cell r="L86" t="str">
            <v>左前支柱扶手</v>
          </cell>
          <cell r="M86" t="str">
            <v>瑞沃重卡2400高顶</v>
          </cell>
        </row>
        <row r="87">
          <cell r="K87" t="str">
            <v>1B24054210003</v>
          </cell>
          <cell r="L87" t="str">
            <v>右前支柱扶手</v>
          </cell>
          <cell r="M87" t="str">
            <v>瑞沃重卡2400高顶</v>
          </cell>
        </row>
        <row r="88">
          <cell r="K88" t="str">
            <v>1B24953100053</v>
          </cell>
          <cell r="L88" t="str">
            <v>左前围铰链及扶手总成</v>
          </cell>
          <cell r="M88" t="str">
            <v>瑞沃重卡2400</v>
          </cell>
        </row>
        <row r="89">
          <cell r="K89" t="str">
            <v>1B24953100054</v>
          </cell>
          <cell r="L89" t="str">
            <v>右前围铰链及扶手总成</v>
          </cell>
          <cell r="M89" t="str">
            <v>瑞沃重卡2400</v>
          </cell>
        </row>
        <row r="90">
          <cell r="K90" t="str">
            <v>1B24970421005</v>
          </cell>
          <cell r="L90" t="str">
            <v>挂钩</v>
          </cell>
          <cell r="M90" t="str">
            <v>瑞沃重卡2400高顶</v>
          </cell>
        </row>
        <row r="91">
          <cell r="K91" t="str">
            <v>1B24970421009</v>
          </cell>
          <cell r="L91" t="str">
            <v>铰链</v>
          </cell>
          <cell r="M91" t="str">
            <v>瑞沃重卡2400高顶</v>
          </cell>
        </row>
        <row r="92">
          <cell r="K92" t="str">
            <v>1B24970421010</v>
          </cell>
          <cell r="L92" t="str">
            <v>铰链</v>
          </cell>
          <cell r="M92" t="str">
            <v>瑞沃重卡2400高顶</v>
          </cell>
        </row>
        <row r="93">
          <cell r="K93" t="str">
            <v>1B24970421013</v>
          </cell>
          <cell r="L93" t="str">
            <v>挂钩</v>
          </cell>
          <cell r="M93" t="str">
            <v>瑞沃重卡2400高顶</v>
          </cell>
        </row>
        <row r="94">
          <cell r="K94" t="str">
            <v>1B24970424004</v>
          </cell>
          <cell r="L94" t="str">
            <v>支撑架</v>
          </cell>
          <cell r="M94" t="str">
            <v>瑞沃重卡2400高顶</v>
          </cell>
        </row>
        <row r="95">
          <cell r="K95" t="str">
            <v>1B24982104003</v>
          </cell>
          <cell r="L95" t="str">
            <v>视镜</v>
          </cell>
          <cell r="M95" t="str">
            <v>瑞沃重卡2400高顶</v>
          </cell>
        </row>
        <row r="96">
          <cell r="K96" t="str">
            <v>G0531050013A0</v>
          </cell>
          <cell r="L96" t="str">
            <v>扶手</v>
          </cell>
          <cell r="M96" t="str">
            <v>瑞沃重卡2400高顶</v>
          </cell>
        </row>
        <row r="97">
          <cell r="K97" t="str">
            <v>G0531050014A0</v>
          </cell>
          <cell r="L97" t="str">
            <v>扶手</v>
          </cell>
          <cell r="M97" t="str">
            <v>瑞沃重卡2400高顶</v>
          </cell>
        </row>
        <row r="98">
          <cell r="K98" t="str">
            <v>G0704010001A0</v>
          </cell>
          <cell r="L98" t="str">
            <v>卧铺</v>
          </cell>
          <cell r="M98" t="str">
            <v>瑞沃重卡2400高顶</v>
          </cell>
        </row>
        <row r="99">
          <cell r="K99" t="str">
            <v>G0704013002A0</v>
          </cell>
          <cell r="L99" t="str">
            <v>卧铺支左</v>
          </cell>
          <cell r="M99" t="str">
            <v>瑞沃重卡2400高顶</v>
          </cell>
        </row>
        <row r="100">
          <cell r="K100" t="str">
            <v>G0704013003A0</v>
          </cell>
          <cell r="L100" t="str">
            <v>卧铺支左</v>
          </cell>
          <cell r="M100" t="str">
            <v>瑞沃重卡2400高顶</v>
          </cell>
        </row>
        <row r="101">
          <cell r="K101" t="str">
            <v>G0821010077A0</v>
          </cell>
          <cell r="L101" t="str">
            <v>左外后视镜</v>
          </cell>
          <cell r="M101" t="str">
            <v>瑞沃重卡2400高顶</v>
          </cell>
        </row>
        <row r="102">
          <cell r="K102" t="str">
            <v>G0821010078A0</v>
          </cell>
          <cell r="L102" t="str">
            <v>右外后视镜</v>
          </cell>
          <cell r="M102" t="str">
            <v>瑞沃重卡2400高顶</v>
          </cell>
        </row>
        <row r="103">
          <cell r="K103" t="str">
            <v>G0843021007A0</v>
          </cell>
          <cell r="L103" t="str">
            <v>后翼子板支架</v>
          </cell>
          <cell r="M103" t="str">
            <v>瑞沃重卡2400</v>
          </cell>
        </row>
        <row r="104">
          <cell r="K104" t="str">
            <v>G0843021021A0</v>
          </cell>
          <cell r="L104" t="str">
            <v>支架总成</v>
          </cell>
          <cell r="M104" t="str">
            <v>瑞沃重卡2400</v>
          </cell>
        </row>
        <row r="105">
          <cell r="K105" t="str">
            <v>L0821010127A0</v>
          </cell>
          <cell r="L105" t="str">
            <v>左后视镜总成</v>
          </cell>
          <cell r="M105" t="str">
            <v>时代驭菱1475</v>
          </cell>
        </row>
        <row r="106">
          <cell r="K106" t="str">
            <v>L0821010205A0</v>
          </cell>
          <cell r="L106" t="str">
            <v>右后视镜总成</v>
          </cell>
          <cell r="M106" t="str">
            <v>时代驭菱1475</v>
          </cell>
        </row>
        <row r="107">
          <cell r="K107" t="str">
            <v>1B14853101006</v>
          </cell>
          <cell r="L107" t="str">
            <v>登车扶手</v>
          </cell>
          <cell r="M107" t="str">
            <v>时代驭菱1475</v>
          </cell>
        </row>
        <row r="108">
          <cell r="K108" t="str">
            <v>1B14861200049</v>
          </cell>
          <cell r="L108" t="str">
            <v>车门拉手</v>
          </cell>
          <cell r="M108" t="str">
            <v>时代驭菱1475</v>
          </cell>
        </row>
        <row r="109">
          <cell r="K109" t="str">
            <v>1B14882100011</v>
          </cell>
          <cell r="L109" t="str">
            <v>左后视镜总成</v>
          </cell>
          <cell r="M109" t="str">
            <v>时代驭菱1475</v>
          </cell>
        </row>
        <row r="110">
          <cell r="K110" t="str">
            <v>1B14882100021</v>
          </cell>
          <cell r="L110" t="str">
            <v>右后视镜总成</v>
          </cell>
          <cell r="M110" t="str">
            <v>时代驭菱1475</v>
          </cell>
        </row>
        <row r="111">
          <cell r="K111" t="str">
            <v>1B14882100050</v>
          </cell>
          <cell r="L111" t="str">
            <v>后视镜</v>
          </cell>
          <cell r="M111" t="str">
            <v>时代驭菱1475</v>
          </cell>
        </row>
        <row r="112">
          <cell r="K112" t="str">
            <v>1B14882100060</v>
          </cell>
          <cell r="L112" t="str">
            <v>后视镜</v>
          </cell>
          <cell r="M112" t="str">
            <v>时代驭菱1475</v>
          </cell>
        </row>
        <row r="113">
          <cell r="K113">
            <v>1103631500008</v>
          </cell>
          <cell r="L113" t="str">
            <v>备胎紧固器</v>
          </cell>
          <cell r="M113" t="str">
            <v>时代小卡</v>
          </cell>
        </row>
        <row r="114">
          <cell r="K114" t="str">
            <v>1B15837100001</v>
          </cell>
          <cell r="L114" t="str">
            <v>顶灯带内后视镜总成</v>
          </cell>
          <cell r="M114" t="str">
            <v>时代小卡1580</v>
          </cell>
        </row>
        <row r="115">
          <cell r="K115" t="str">
            <v>1B15882100300</v>
          </cell>
          <cell r="L115" t="str">
            <v>左后视镜总成</v>
          </cell>
          <cell r="M115" t="str">
            <v>时代小卡1580</v>
          </cell>
        </row>
        <row r="116">
          <cell r="K116" t="str">
            <v>1B15882100310</v>
          </cell>
          <cell r="L116" t="str">
            <v>右后视镜总成</v>
          </cell>
          <cell r="M116" t="str">
            <v>时代小卡1580</v>
          </cell>
        </row>
        <row r="117">
          <cell r="K117" t="str">
            <v>1B16254250001</v>
          </cell>
          <cell r="L117" t="str">
            <v>登车拉手</v>
          </cell>
          <cell r="M117" t="str">
            <v>时代康瑞K1</v>
          </cell>
        </row>
        <row r="118">
          <cell r="K118" t="str">
            <v>1B16254250002</v>
          </cell>
          <cell r="L118" t="str">
            <v>乘客扶手</v>
          </cell>
          <cell r="M118" t="str">
            <v>时代康瑞K1</v>
          </cell>
        </row>
        <row r="119">
          <cell r="K119" t="str">
            <v>1B16282100001</v>
          </cell>
          <cell r="L119" t="str">
            <v>左外后视镜总成</v>
          </cell>
          <cell r="M119" t="str">
            <v>时代康瑞K1</v>
          </cell>
        </row>
        <row r="120">
          <cell r="K120" t="str">
            <v>1B16282100002</v>
          </cell>
          <cell r="L120" t="str">
            <v>右外后视镜总成</v>
          </cell>
          <cell r="M120" t="str">
            <v>时代康瑞K1</v>
          </cell>
        </row>
        <row r="121">
          <cell r="K121" t="str">
            <v>1B16282100003</v>
          </cell>
          <cell r="L121" t="str">
            <v>左前门后视镜内扣盖</v>
          </cell>
          <cell r="M121" t="str">
            <v>时代康瑞K1</v>
          </cell>
        </row>
        <row r="122">
          <cell r="K122" t="str">
            <v>1B16282100004</v>
          </cell>
          <cell r="L122" t="str">
            <v>右前门后视镜内扣盖</v>
          </cell>
          <cell r="M122" t="str">
            <v>时代康瑞K1</v>
          </cell>
        </row>
        <row r="123">
          <cell r="K123" t="str">
            <v>1B16282300001</v>
          </cell>
          <cell r="L123" t="str">
            <v>内视镜总成</v>
          </cell>
          <cell r="M123" t="str">
            <v>时代康瑞K1</v>
          </cell>
        </row>
        <row r="124">
          <cell r="K124" t="str">
            <v>1B16937100015</v>
          </cell>
          <cell r="L124" t="str">
            <v>前顶灯总成</v>
          </cell>
          <cell r="M124" t="str">
            <v>时代轻卡1029</v>
          </cell>
        </row>
        <row r="125">
          <cell r="K125" t="str">
            <v>1B16937100071</v>
          </cell>
          <cell r="L125" t="str">
            <v>前顶灯带内视镜总成</v>
          </cell>
          <cell r="M125" t="str">
            <v>时代轻卡1029</v>
          </cell>
        </row>
        <row r="126">
          <cell r="K126" t="str">
            <v>1B16954120003</v>
          </cell>
          <cell r="L126" t="str">
            <v>登车扶手</v>
          </cell>
          <cell r="M126" t="str">
            <v>时代小卡1580</v>
          </cell>
        </row>
        <row r="127">
          <cell r="K127" t="str">
            <v>1B17837100002</v>
          </cell>
          <cell r="L127" t="str">
            <v>前顶灯总成(带内视镜)</v>
          </cell>
          <cell r="M127" t="str">
            <v>时代轻卡1780</v>
          </cell>
        </row>
        <row r="128">
          <cell r="K128" t="str">
            <v>1B17837100003</v>
          </cell>
          <cell r="L128" t="str">
            <v>内视镜</v>
          </cell>
          <cell r="M128" t="str">
            <v>时代轻卡1780</v>
          </cell>
        </row>
        <row r="129">
          <cell r="K129" t="str">
            <v>1B17854130003</v>
          </cell>
          <cell r="L129" t="str">
            <v>登车扶手</v>
          </cell>
          <cell r="M129" t="str">
            <v>时代轻卡1780</v>
          </cell>
        </row>
        <row r="130">
          <cell r="K130" t="str">
            <v>1B17882100030</v>
          </cell>
          <cell r="L130" t="str">
            <v>左后视镜总成</v>
          </cell>
          <cell r="M130" t="str">
            <v>时代轻卡1780</v>
          </cell>
        </row>
        <row r="131">
          <cell r="K131" t="str">
            <v>1B17882100031</v>
          </cell>
          <cell r="L131" t="str">
            <v>右后视镜总成</v>
          </cell>
          <cell r="M131" t="str">
            <v>时代轻卡1780</v>
          </cell>
        </row>
        <row r="132">
          <cell r="K132" t="str">
            <v>1B17882100032</v>
          </cell>
          <cell r="L132" t="str">
            <v>右后视镜总成</v>
          </cell>
          <cell r="M132" t="str">
            <v>时代轻卡1780</v>
          </cell>
        </row>
        <row r="133">
          <cell r="K133" t="str">
            <v>1B18354100000</v>
          </cell>
          <cell r="L133" t="str">
            <v>登车扶手</v>
          </cell>
          <cell r="M133" t="str">
            <v>时代康瑞H</v>
          </cell>
        </row>
        <row r="134">
          <cell r="K134" t="str">
            <v>1B18354100010</v>
          </cell>
          <cell r="L134" t="str">
            <v>乘客拉手</v>
          </cell>
          <cell r="M134" t="str">
            <v>时代康瑞H</v>
          </cell>
        </row>
        <row r="135">
          <cell r="K135" t="str">
            <v>1B18382103000</v>
          </cell>
          <cell r="L135" t="str">
            <v>内视镜总成</v>
          </cell>
          <cell r="M135" t="str">
            <v>时代康瑞H</v>
          </cell>
        </row>
        <row r="136">
          <cell r="K136" t="str">
            <v>L0119018001A0</v>
          </cell>
          <cell r="L136" t="str">
            <v>环箍 </v>
          </cell>
          <cell r="M136" t="str">
            <v>时代康瑞H</v>
          </cell>
        </row>
        <row r="137">
          <cell r="K137" t="str">
            <v>L0541010040A0</v>
          </cell>
          <cell r="L137" t="str">
            <v>乘客拉手</v>
          </cell>
          <cell r="M137" t="str">
            <v>时代轻卡1780</v>
          </cell>
        </row>
        <row r="138">
          <cell r="K138" t="str">
            <v>L0542070103A0</v>
          </cell>
          <cell r="L138" t="str">
            <v>上车扶手</v>
          </cell>
          <cell r="M138" t="str">
            <v>时代轻卡1780</v>
          </cell>
        </row>
        <row r="139">
          <cell r="K139" t="str">
            <v>L0542070702A0</v>
          </cell>
          <cell r="L139" t="str">
            <v>乘客拉手</v>
          </cell>
          <cell r="M139" t="str">
            <v>时代轻卡1780</v>
          </cell>
        </row>
        <row r="140">
          <cell r="K140" t="str">
            <v>L0542070706A0</v>
          </cell>
          <cell r="L140" t="str">
            <v>乘客扶手</v>
          </cell>
          <cell r="M140" t="str">
            <v>时代轻卡1780</v>
          </cell>
        </row>
        <row r="141">
          <cell r="K141" t="str">
            <v>L0119018001A0</v>
          </cell>
          <cell r="L141" t="str">
            <v>环箍 </v>
          </cell>
          <cell r="M141" t="str">
            <v>时代康瑞H</v>
          </cell>
        </row>
        <row r="142">
          <cell r="K142" t="str">
            <v>L0821010126A0</v>
          </cell>
          <cell r="L142" t="str">
            <v>左后视镜总成</v>
          </cell>
          <cell r="M142" t="str">
            <v>时代康瑞H</v>
          </cell>
        </row>
        <row r="143">
          <cell r="K143" t="str">
            <v>L0821010133A0</v>
          </cell>
          <cell r="L143" t="str">
            <v>左后视镜总成</v>
          </cell>
          <cell r="M143" t="str">
            <v>时代康瑞H</v>
          </cell>
        </row>
        <row r="144">
          <cell r="K144" t="str">
            <v>L0821010203A0</v>
          </cell>
          <cell r="L144" t="str">
            <v>右后视镜总成</v>
          </cell>
          <cell r="M144" t="str">
            <v>时代康瑞H</v>
          </cell>
        </row>
        <row r="145">
          <cell r="K145" t="str">
            <v>L0821010210A0</v>
          </cell>
          <cell r="L145" t="str">
            <v>右后视镜总成</v>
          </cell>
          <cell r="M145" t="str">
            <v>时代康瑞H</v>
          </cell>
        </row>
        <row r="146">
          <cell r="K146" t="str">
            <v>L0821020007A0</v>
          </cell>
          <cell r="L146" t="str">
            <v>前下视镜总成</v>
          </cell>
          <cell r="M146" t="str">
            <v>时代康瑞H</v>
          </cell>
        </row>
        <row r="147">
          <cell r="K147" t="str">
            <v>L0821020007A0</v>
          </cell>
          <cell r="L147" t="str">
            <v>前下视镜总成</v>
          </cell>
          <cell r="M147" t="str">
            <v>时代康瑞H</v>
          </cell>
        </row>
        <row r="148">
          <cell r="K148" t="str">
            <v>L0821034001A0</v>
          </cell>
          <cell r="L148" t="str">
            <v>补盲境总成</v>
          </cell>
          <cell r="M148" t="str">
            <v>时代康瑞H</v>
          </cell>
        </row>
        <row r="149">
          <cell r="K149">
            <v>1102911400014</v>
          </cell>
          <cell r="L149" t="str">
            <v>油管</v>
          </cell>
          <cell r="M149" t="str">
            <v>奥铃捷运</v>
          </cell>
        </row>
        <row r="150">
          <cell r="K150">
            <v>1110811900013</v>
          </cell>
          <cell r="L150" t="str">
            <v>环箍 </v>
          </cell>
          <cell r="M150" t="str">
            <v>奥铃捷运</v>
          </cell>
        </row>
        <row r="151">
          <cell r="K151" t="str">
            <v>1B18054100001</v>
          </cell>
          <cell r="L151" t="str">
            <v>登车扶手</v>
          </cell>
          <cell r="M151" t="str">
            <v>奥铃捷运</v>
          </cell>
        </row>
        <row r="152">
          <cell r="K152" t="str">
            <v>1B18054100002</v>
          </cell>
          <cell r="L152" t="str">
            <v>乘车扶手</v>
          </cell>
          <cell r="M152" t="str">
            <v>奥铃捷运</v>
          </cell>
        </row>
        <row r="153">
          <cell r="K153" t="str">
            <v>1B18054100010</v>
          </cell>
          <cell r="L153" t="str">
            <v>拉带总成</v>
          </cell>
          <cell r="M153" t="str">
            <v>奥铃捷运</v>
          </cell>
        </row>
        <row r="154">
          <cell r="K154" t="str">
            <v>1B18054100101</v>
          </cell>
          <cell r="L154" t="str">
            <v>登车扶手</v>
          </cell>
          <cell r="M154" t="str">
            <v>奥铃捷运</v>
          </cell>
        </row>
        <row r="155">
          <cell r="K155" t="str">
            <v>1B18054100801</v>
          </cell>
          <cell r="L155" t="str">
            <v>登车扶手</v>
          </cell>
          <cell r="M155" t="str">
            <v>奥铃捷运</v>
          </cell>
        </row>
        <row r="156">
          <cell r="K156" t="str">
            <v>1B18054100802</v>
          </cell>
          <cell r="L156" t="str">
            <v>乘客拉手</v>
          </cell>
          <cell r="M156" t="str">
            <v>奥铃捷运</v>
          </cell>
        </row>
        <row r="157">
          <cell r="K157" t="str">
            <v>1B18082100017</v>
          </cell>
          <cell r="L157" t="str">
            <v>左外后视镜总成</v>
          </cell>
          <cell r="M157" t="str">
            <v>奥铃捷运1800</v>
          </cell>
        </row>
        <row r="158">
          <cell r="K158" t="str">
            <v>1B18082100018</v>
          </cell>
          <cell r="L158" t="str">
            <v>右外后视镜总成</v>
          </cell>
          <cell r="M158" t="str">
            <v>奥铃捷运1800</v>
          </cell>
        </row>
        <row r="159">
          <cell r="K159" t="str">
            <v>1B18082100067</v>
          </cell>
          <cell r="L159" t="str">
            <v>左后视镜总成</v>
          </cell>
          <cell r="M159" t="str">
            <v>奥铃捷运1800出口</v>
          </cell>
        </row>
        <row r="160">
          <cell r="K160" t="str">
            <v>1B18082100068</v>
          </cell>
          <cell r="L160" t="str">
            <v>右后视镜总成</v>
          </cell>
          <cell r="M160" t="str">
            <v>奥铃捷运1800出口</v>
          </cell>
        </row>
        <row r="161">
          <cell r="K161" t="str">
            <v>1B18082100501</v>
          </cell>
          <cell r="L161" t="str">
            <v>左外后视镜总成</v>
          </cell>
          <cell r="M161" t="str">
            <v>奥铃捷运1800出口</v>
          </cell>
        </row>
        <row r="162">
          <cell r="K162" t="str">
            <v>1B18082100502</v>
          </cell>
          <cell r="L162" t="str">
            <v>右外后视镜总成</v>
          </cell>
          <cell r="M162" t="str">
            <v>奥铃捷运1800出口</v>
          </cell>
        </row>
        <row r="163">
          <cell r="K163" t="str">
            <v>1B20082100004</v>
          </cell>
          <cell r="L163" t="str">
            <v>右后视镜总成</v>
          </cell>
          <cell r="M163" t="str">
            <v>欧马可1995</v>
          </cell>
        </row>
        <row r="164">
          <cell r="K164" t="str">
            <v>1B20082100005</v>
          </cell>
          <cell r="L164" t="str">
            <v>前下视镜</v>
          </cell>
          <cell r="M164" t="str">
            <v>欧马可1995</v>
          </cell>
        </row>
        <row r="165">
          <cell r="K165" t="str">
            <v>1B20082100009</v>
          </cell>
          <cell r="L165" t="str">
            <v>侧下视镜总成</v>
          </cell>
          <cell r="M165" t="str">
            <v>欧马可1995</v>
          </cell>
        </row>
        <row r="166">
          <cell r="K166" t="str">
            <v>1B20082100203</v>
          </cell>
          <cell r="L166" t="str">
            <v>左外后视镜总成</v>
          </cell>
          <cell r="M166" t="str">
            <v>欧马可1995</v>
          </cell>
        </row>
        <row r="167">
          <cell r="K167" t="str">
            <v>1B20082100204</v>
          </cell>
          <cell r="L167" t="str">
            <v>右外后视镜总成</v>
          </cell>
          <cell r="M167" t="str">
            <v>欧马可1995</v>
          </cell>
        </row>
        <row r="168">
          <cell r="K168" t="str">
            <v>1B20082100205</v>
          </cell>
          <cell r="L168" t="str">
            <v>前下视镜</v>
          </cell>
          <cell r="M168" t="str">
            <v>欧马可1995</v>
          </cell>
        </row>
        <row r="169">
          <cell r="K169" t="str">
            <v>1B20082100206</v>
          </cell>
          <cell r="L169" t="str">
            <v>左后视镜总成</v>
          </cell>
          <cell r="M169" t="str">
            <v>欧马可1995</v>
          </cell>
        </row>
        <row r="170">
          <cell r="K170" t="str">
            <v>L0119018001A0</v>
          </cell>
          <cell r="L170" t="str">
            <v>环箍 </v>
          </cell>
          <cell r="M170" t="str">
            <v>时代康瑞H</v>
          </cell>
        </row>
        <row r="171">
          <cell r="K171" t="str">
            <v>L082100000003</v>
          </cell>
          <cell r="L171" t="str">
            <v>后视镜</v>
          </cell>
          <cell r="M171" t="str">
            <v>奥铃捷运1800出口</v>
          </cell>
        </row>
        <row r="172">
          <cell r="K172" t="str">
            <v>L082100000004</v>
          </cell>
          <cell r="L172" t="str">
            <v>后视镜</v>
          </cell>
          <cell r="M172" t="str">
            <v>奥铃捷运1800出口</v>
          </cell>
        </row>
        <row r="173">
          <cell r="K173" t="str">
            <v>L0821010023A0</v>
          </cell>
          <cell r="L173" t="str">
            <v>左后视镜总成</v>
          </cell>
          <cell r="M173" t="str">
            <v>欧马可1995</v>
          </cell>
        </row>
        <row r="174">
          <cell r="K174" t="str">
            <v>L0821010024A0</v>
          </cell>
          <cell r="L174" t="str">
            <v>右后视镜总成</v>
          </cell>
          <cell r="M174" t="str">
            <v>欧马可1995</v>
          </cell>
        </row>
        <row r="175">
          <cell r="K175" t="str">
            <v>L0821010057A0</v>
          </cell>
          <cell r="L175" t="str">
            <v>左外后视镜总成</v>
          </cell>
          <cell r="M175" t="str">
            <v>欧马可/奥铃1995</v>
          </cell>
        </row>
        <row r="176">
          <cell r="K176" t="str">
            <v>L0821010058A0</v>
          </cell>
          <cell r="L176" t="str">
            <v>右外后视镜总成</v>
          </cell>
          <cell r="M176" t="str">
            <v>欧马可/奥铃1995</v>
          </cell>
        </row>
        <row r="177">
          <cell r="K177" t="str">
            <v>L0821010177A0</v>
          </cell>
          <cell r="L177" t="str">
            <v>左后视镜总成</v>
          </cell>
          <cell r="M177" t="str">
            <v>欧马可/奥铃1995</v>
          </cell>
        </row>
        <row r="178">
          <cell r="K178" t="str">
            <v>L0821010178A0</v>
          </cell>
          <cell r="L178" t="str">
            <v>右后视镜总成</v>
          </cell>
          <cell r="M178" t="str">
            <v>欧马可/奥铃1995</v>
          </cell>
        </row>
        <row r="179">
          <cell r="K179" t="str">
            <v>L0821020008A0</v>
          </cell>
          <cell r="L179" t="str">
            <v>前下视镜总成</v>
          </cell>
          <cell r="M179" t="str">
            <v>欧马可/奥铃1995</v>
          </cell>
        </row>
        <row r="180">
          <cell r="K180" t="str">
            <v>L0821030006A0</v>
          </cell>
          <cell r="L180" t="str">
            <v>侧下视镜总成</v>
          </cell>
          <cell r="M180" t="str">
            <v>欧马可/奥铃1995</v>
          </cell>
        </row>
        <row r="181">
          <cell r="K181" t="str">
            <v>L0823020901A0</v>
          </cell>
          <cell r="L181" t="str">
            <v>内视镜总成</v>
          </cell>
          <cell r="M181" t="str">
            <v>奥铃捷运</v>
          </cell>
        </row>
      </sheetData>
      <sheetData sheetId="4" refreshError="1"/>
      <sheetData sheetId="5" refreshError="1">
        <row r="2">
          <cell r="D2" t="str">
            <v>编码</v>
          </cell>
          <cell r="E2" t="str">
            <v>材料名称</v>
          </cell>
          <cell r="F2" t="str">
            <v>规格</v>
          </cell>
          <cell r="G2" t="str">
            <v>单位</v>
          </cell>
        </row>
        <row r="2">
          <cell r="I2" t="str">
            <v>9月合计</v>
          </cell>
        </row>
        <row r="3">
          <cell r="H3" t="str">
            <v>8月份计划合计</v>
          </cell>
        </row>
        <row r="5">
          <cell r="D5" t="str">
            <v>1102836200010</v>
          </cell>
          <cell r="E5" t="str">
            <v>可松开式扎带</v>
          </cell>
          <cell r="F5">
            <v>5812</v>
          </cell>
          <cell r="G5" t="str">
            <v>件</v>
          </cell>
          <cell r="H5">
            <v>4033</v>
          </cell>
          <cell r="I5">
            <v>5812</v>
          </cell>
          <cell r="J5" t="str">
            <v>瑞沃捷运高顶</v>
          </cell>
          <cell r="K5" t="e">
            <v>#N/A</v>
          </cell>
          <cell r="L5" t="str">
            <v>诸城瑞沃</v>
          </cell>
        </row>
        <row r="6">
          <cell r="D6" t="str">
            <v>13118119X0004</v>
          </cell>
          <cell r="E6" t="str">
            <v>套管</v>
          </cell>
          <cell r="F6">
            <v>503</v>
          </cell>
          <cell r="G6" t="str">
            <v>件</v>
          </cell>
          <cell r="H6">
            <v>356</v>
          </cell>
          <cell r="I6">
            <v>503</v>
          </cell>
          <cell r="J6" t="str">
            <v>瑞沃重卡2200</v>
          </cell>
          <cell r="K6" t="str">
            <v>01.03.22.007</v>
          </cell>
          <cell r="L6" t="str">
            <v>诸城瑞沃</v>
          </cell>
        </row>
        <row r="7">
          <cell r="D7" t="str">
            <v>13118119X0033</v>
          </cell>
          <cell r="E7" t="str">
            <v>高位进气管支架总成Ⅱ</v>
          </cell>
          <cell r="F7">
            <v>49</v>
          </cell>
          <cell r="G7" t="str">
            <v>件</v>
          </cell>
          <cell r="H7">
            <v>58</v>
          </cell>
          <cell r="I7">
            <v>49</v>
          </cell>
          <cell r="J7" t="str">
            <v>瑞沃重卡2200</v>
          </cell>
          <cell r="K7" t="str">
            <v>01.03.20.070</v>
          </cell>
          <cell r="L7" t="str">
            <v>诸城瑞沃</v>
          </cell>
        </row>
        <row r="8">
          <cell r="D8" t="str">
            <v>1B15551200026</v>
          </cell>
          <cell r="E8" t="str">
            <v>塑料卡扣</v>
          </cell>
          <cell r="F8">
            <v>200</v>
          </cell>
          <cell r="G8" t="str">
            <v>件</v>
          </cell>
          <cell r="H8">
            <v>100</v>
          </cell>
          <cell r="I8">
            <v>200</v>
          </cell>
          <cell r="J8" t="str">
            <v>奥铃捷运</v>
          </cell>
          <cell r="K8" t="str">
            <v>01.03.04.024</v>
          </cell>
          <cell r="L8" t="str">
            <v>诸城瑞沃</v>
          </cell>
        </row>
        <row r="9">
          <cell r="D9" t="str">
            <v>1B15837100001</v>
          </cell>
          <cell r="E9" t="str">
            <v>顶灯带内后视镜总成</v>
          </cell>
          <cell r="F9">
            <v>115</v>
          </cell>
          <cell r="G9" t="str">
            <v>件</v>
          </cell>
          <cell r="H9">
            <v>75</v>
          </cell>
          <cell r="I9">
            <v>115</v>
          </cell>
          <cell r="J9" t="str">
            <v>时代小卡1580</v>
          </cell>
          <cell r="K9" t="str">
            <v>01.01.02.045</v>
          </cell>
          <cell r="L9" t="str">
            <v>诸城瑞沃</v>
          </cell>
        </row>
        <row r="10">
          <cell r="D10" t="str">
            <v>1B15882100300</v>
          </cell>
          <cell r="E10" t="str">
            <v>左后视镜总成</v>
          </cell>
          <cell r="F10">
            <v>64</v>
          </cell>
          <cell r="G10" t="str">
            <v>件</v>
          </cell>
          <cell r="H10">
            <v>10</v>
          </cell>
          <cell r="I10">
            <v>64</v>
          </cell>
          <cell r="J10" t="str">
            <v>时代小卡1580</v>
          </cell>
          <cell r="K10" t="str">
            <v>01.01.01.154</v>
          </cell>
          <cell r="L10" t="str">
            <v>诸城瑞沃</v>
          </cell>
        </row>
        <row r="11">
          <cell r="D11" t="str">
            <v>1B15882100310</v>
          </cell>
          <cell r="E11" t="str">
            <v>右后视镜总成</v>
          </cell>
          <cell r="F11">
            <v>86</v>
          </cell>
          <cell r="G11" t="str">
            <v>件</v>
          </cell>
          <cell r="H11">
            <v>10</v>
          </cell>
          <cell r="I11">
            <v>86</v>
          </cell>
          <cell r="J11" t="str">
            <v>时代小卡1580</v>
          </cell>
          <cell r="K11" t="str">
            <v>01.01.01.155</v>
          </cell>
          <cell r="L11" t="str">
            <v>诸城瑞沃</v>
          </cell>
        </row>
        <row r="12">
          <cell r="D12" t="str">
            <v>1B16937100015</v>
          </cell>
          <cell r="E12" t="str">
            <v>前顶灯总成（带内视镜）</v>
          </cell>
          <cell r="F12">
            <v>125</v>
          </cell>
          <cell r="G12" t="str">
            <v>件</v>
          </cell>
          <cell r="H12">
            <v>85</v>
          </cell>
          <cell r="I12">
            <v>125</v>
          </cell>
          <cell r="J12" t="str">
            <v>时代轻卡1029</v>
          </cell>
          <cell r="K12" t="str">
            <v>01.01.02.004</v>
          </cell>
          <cell r="L12" t="str">
            <v>诸城瑞沃</v>
          </cell>
        </row>
        <row r="13">
          <cell r="D13" t="str">
            <v>1B16937100071</v>
          </cell>
          <cell r="E13" t="str">
            <v>前顶灯总成（带内视镜）</v>
          </cell>
          <cell r="F13">
            <v>45</v>
          </cell>
          <cell r="G13" t="str">
            <v>件</v>
          </cell>
          <cell r="H13">
            <v>45</v>
          </cell>
          <cell r="I13">
            <v>45</v>
          </cell>
          <cell r="J13" t="str">
            <v>时代轻卡1029</v>
          </cell>
          <cell r="K13" t="str">
            <v>01.01.02.006</v>
          </cell>
          <cell r="L13" t="str">
            <v>诸城瑞沃</v>
          </cell>
        </row>
        <row r="14">
          <cell r="D14" t="str">
            <v>1B16951200010</v>
          </cell>
          <cell r="E14" t="str">
            <v>塑料铆钉</v>
          </cell>
          <cell r="F14">
            <v>144</v>
          </cell>
          <cell r="G14" t="str">
            <v>件</v>
          </cell>
          <cell r="H14">
            <v>144</v>
          </cell>
          <cell r="I14">
            <v>144</v>
          </cell>
          <cell r="J14" t="str">
            <v>奥铃捷运</v>
          </cell>
          <cell r="K14" t="str">
            <v>01.03.02.010</v>
          </cell>
          <cell r="L14" t="str">
            <v>诸城瑞沃</v>
          </cell>
        </row>
        <row r="15">
          <cell r="D15" t="str">
            <v>1B17851200028</v>
          </cell>
          <cell r="E15" t="str">
            <v>塑料螺母座</v>
          </cell>
          <cell r="F15">
            <v>13807</v>
          </cell>
          <cell r="G15" t="str">
            <v>件</v>
          </cell>
          <cell r="H15">
            <v>10196</v>
          </cell>
          <cell r="I15">
            <v>13807</v>
          </cell>
          <cell r="J15" t="str">
            <v>瑞沃捷运高顶</v>
          </cell>
          <cell r="K15" t="e">
            <v>#N/A</v>
          </cell>
          <cell r="L15" t="str">
            <v>诸城瑞沃</v>
          </cell>
        </row>
        <row r="16">
          <cell r="D16" t="str">
            <v>1B17854130003</v>
          </cell>
          <cell r="E16" t="str">
            <v>登车扶手</v>
          </cell>
          <cell r="F16">
            <v>60</v>
          </cell>
          <cell r="G16" t="str">
            <v>件</v>
          </cell>
          <cell r="H16">
            <v>50</v>
          </cell>
          <cell r="I16">
            <v>60</v>
          </cell>
          <cell r="J16" t="str">
            <v>时代轻卡1780</v>
          </cell>
          <cell r="K16" t="str">
            <v>01.03.05.002</v>
          </cell>
          <cell r="L16" t="str">
            <v>诸城瑞沃</v>
          </cell>
        </row>
        <row r="17">
          <cell r="D17" t="str">
            <v>1B18054100001</v>
          </cell>
          <cell r="E17" t="str">
            <v>登车扶手</v>
          </cell>
          <cell r="F17">
            <v>410</v>
          </cell>
          <cell r="G17" t="str">
            <v>件</v>
          </cell>
          <cell r="H17">
            <v>400</v>
          </cell>
          <cell r="I17">
            <v>410</v>
          </cell>
          <cell r="J17" t="str">
            <v>奥铃捷运</v>
          </cell>
          <cell r="K17" t="str">
            <v>01.03.03.001</v>
          </cell>
          <cell r="L17" t="str">
            <v>诸城瑞沃</v>
          </cell>
        </row>
        <row r="18">
          <cell r="D18" t="str">
            <v>1B18054100002</v>
          </cell>
          <cell r="E18" t="str">
            <v>乘客拉手</v>
          </cell>
          <cell r="F18">
            <v>205</v>
          </cell>
          <cell r="G18" t="str">
            <v>件</v>
          </cell>
          <cell r="H18">
            <v>200</v>
          </cell>
          <cell r="I18">
            <v>205</v>
          </cell>
          <cell r="J18" t="str">
            <v>瑞沃捷运</v>
          </cell>
          <cell r="K18" t="str">
            <v>01.03.03.002</v>
          </cell>
          <cell r="L18" t="str">
            <v>诸城瑞沃</v>
          </cell>
        </row>
        <row r="19">
          <cell r="D19" t="str">
            <v>1B18054100010</v>
          </cell>
          <cell r="E19" t="str">
            <v>拉带总成</v>
          </cell>
          <cell r="F19">
            <v>12</v>
          </cell>
          <cell r="G19" t="str">
            <v>件</v>
          </cell>
          <cell r="H19">
            <v>15</v>
          </cell>
          <cell r="I19">
            <v>12</v>
          </cell>
          <cell r="J19" t="str">
            <v>瑞捷运</v>
          </cell>
          <cell r="K19" t="str">
            <v>01.03.19.023</v>
          </cell>
          <cell r="L19" t="str">
            <v>诸城瑞沃</v>
          </cell>
        </row>
        <row r="20">
          <cell r="D20" t="str">
            <v>1B18354100000</v>
          </cell>
          <cell r="E20" t="str">
            <v>登车扶手</v>
          </cell>
          <cell r="F20">
            <v>2100</v>
          </cell>
          <cell r="G20" t="str">
            <v>件</v>
          </cell>
          <cell r="H20">
            <v>1898</v>
          </cell>
          <cell r="I20">
            <v>2100</v>
          </cell>
          <cell r="J20" t="str">
            <v>时代康瑞H</v>
          </cell>
          <cell r="K20" t="str">
            <v>01.03.03.022</v>
          </cell>
          <cell r="L20" t="str">
            <v>诸城瑞沃</v>
          </cell>
        </row>
        <row r="21">
          <cell r="D21" t="str">
            <v>1B18354100010</v>
          </cell>
          <cell r="E21" t="str">
            <v>乘客拉手</v>
          </cell>
          <cell r="F21">
            <v>1050</v>
          </cell>
          <cell r="G21" t="str">
            <v>件</v>
          </cell>
          <cell r="H21">
            <v>949</v>
          </cell>
          <cell r="I21">
            <v>1050</v>
          </cell>
          <cell r="J21" t="str">
            <v>时代康瑞H</v>
          </cell>
          <cell r="K21" t="str">
            <v>01.03.03.023</v>
          </cell>
          <cell r="L21" t="str">
            <v>诸城瑞沃</v>
          </cell>
        </row>
        <row r="22">
          <cell r="D22" t="str">
            <v>1B18382103000</v>
          </cell>
          <cell r="E22" t="str">
            <v>内视镜总成</v>
          </cell>
          <cell r="F22">
            <v>1050</v>
          </cell>
          <cell r="G22" t="str">
            <v>件</v>
          </cell>
          <cell r="H22">
            <v>949</v>
          </cell>
          <cell r="I22">
            <v>1050</v>
          </cell>
          <cell r="J22" t="str">
            <v>时代康瑞H</v>
          </cell>
          <cell r="K22" t="str">
            <v>01.01.02.051</v>
          </cell>
          <cell r="L22" t="str">
            <v>诸城瑞沃</v>
          </cell>
        </row>
        <row r="23">
          <cell r="D23" t="str">
            <v>1B22057210003</v>
          </cell>
          <cell r="E23" t="str">
            <v>左遮阳板轴支架总成</v>
          </cell>
          <cell r="F23">
            <v>17</v>
          </cell>
          <cell r="G23" t="str">
            <v>件</v>
          </cell>
          <cell r="H23">
            <v>28</v>
          </cell>
          <cell r="I23">
            <v>17</v>
          </cell>
          <cell r="J23" t="str">
            <v>瑞沃重卡2200</v>
          </cell>
          <cell r="K23" t="str">
            <v>01.03.08.007</v>
          </cell>
          <cell r="L23" t="str">
            <v>诸城瑞沃</v>
          </cell>
        </row>
        <row r="24">
          <cell r="D24" t="str">
            <v>1B22057210023</v>
          </cell>
          <cell r="E24" t="str">
            <v>右遮阳板轴支架总成</v>
          </cell>
          <cell r="F24">
            <v>17</v>
          </cell>
          <cell r="G24" t="str">
            <v>件</v>
          </cell>
          <cell r="H24">
            <v>28</v>
          </cell>
          <cell r="I24">
            <v>17</v>
          </cell>
          <cell r="J24" t="str">
            <v>瑞沃重卡2200</v>
          </cell>
          <cell r="K24" t="str">
            <v>01.03.08.008</v>
          </cell>
          <cell r="L24" t="str">
            <v>诸城瑞沃</v>
          </cell>
        </row>
        <row r="25">
          <cell r="D25" t="str">
            <v>1B22082100011</v>
          </cell>
          <cell r="E25" t="str">
            <v>前下视镜总成</v>
          </cell>
          <cell r="F25">
            <v>103</v>
          </cell>
          <cell r="G25" t="str">
            <v>件</v>
          </cell>
          <cell r="H25">
            <v>90</v>
          </cell>
          <cell r="I25">
            <v>103</v>
          </cell>
          <cell r="J25" t="str">
            <v>瑞沃重卡2200</v>
          </cell>
          <cell r="K25" t="str">
            <v>01.01.01.134</v>
          </cell>
          <cell r="L25" t="str">
            <v>诸城瑞沃</v>
          </cell>
        </row>
        <row r="26">
          <cell r="D26" t="str">
            <v>1B24054210002</v>
          </cell>
          <cell r="E26" t="str">
            <v>左前支柱扶手总成</v>
          </cell>
          <cell r="F26">
            <v>24</v>
          </cell>
          <cell r="G26" t="str">
            <v>件</v>
          </cell>
          <cell r="H26">
            <v>14</v>
          </cell>
          <cell r="I26">
            <v>24</v>
          </cell>
          <cell r="J26" t="str">
            <v>瑞沃重卡2400高顶</v>
          </cell>
          <cell r="K26" t="str">
            <v>01.03.20.068</v>
          </cell>
          <cell r="L26" t="str">
            <v>诸城瑞沃</v>
          </cell>
        </row>
        <row r="27">
          <cell r="D27" t="str">
            <v>1B24054210003</v>
          </cell>
          <cell r="E27" t="str">
            <v>右前支柱扶手总成</v>
          </cell>
          <cell r="F27">
            <v>24</v>
          </cell>
          <cell r="G27" t="str">
            <v>件</v>
          </cell>
          <cell r="H27">
            <v>14</v>
          </cell>
          <cell r="I27">
            <v>24</v>
          </cell>
          <cell r="J27" t="str">
            <v>瑞沃重卡2400高顶</v>
          </cell>
          <cell r="K27" t="str">
            <v>01.03.20.069</v>
          </cell>
          <cell r="L27" t="str">
            <v>诸城瑞沃</v>
          </cell>
        </row>
        <row r="28">
          <cell r="D28" t="str">
            <v>1B24970421005</v>
          </cell>
          <cell r="E28" t="str">
            <v>卧铺挂钩总成</v>
          </cell>
          <cell r="F28">
            <v>14</v>
          </cell>
          <cell r="G28" t="str">
            <v>件</v>
          </cell>
          <cell r="H28">
            <v>8</v>
          </cell>
          <cell r="I28">
            <v>14</v>
          </cell>
          <cell r="J28" t="str">
            <v>瑞沃重卡2400高顶</v>
          </cell>
          <cell r="K28" t="str">
            <v>01.03.20.071</v>
          </cell>
          <cell r="L28" t="str">
            <v>诸城瑞沃</v>
          </cell>
        </row>
        <row r="29">
          <cell r="D29" t="str">
            <v>1B24970421009</v>
          </cell>
          <cell r="E29" t="str">
            <v>上卧铺铰链总成左</v>
          </cell>
          <cell r="F29">
            <v>7</v>
          </cell>
          <cell r="G29" t="str">
            <v>件</v>
          </cell>
          <cell r="H29">
            <v>4</v>
          </cell>
          <cell r="I29">
            <v>7</v>
          </cell>
          <cell r="J29" t="str">
            <v>瑞沃重卡2400高顶</v>
          </cell>
          <cell r="K29" t="str">
            <v>01.03.20.120</v>
          </cell>
          <cell r="L29" t="str">
            <v>诸城瑞沃</v>
          </cell>
        </row>
        <row r="30">
          <cell r="D30" t="str">
            <v>1B24970421010</v>
          </cell>
          <cell r="E30" t="str">
            <v>上卧铺铰链总成右（与左件对称）</v>
          </cell>
          <cell r="F30">
            <v>7</v>
          </cell>
          <cell r="G30" t="str">
            <v>件</v>
          </cell>
          <cell r="H30">
            <v>4</v>
          </cell>
          <cell r="I30">
            <v>7</v>
          </cell>
          <cell r="J30" t="str">
            <v>瑞沃重卡2400高顶</v>
          </cell>
          <cell r="K30" t="str">
            <v>01.03.20.121</v>
          </cell>
          <cell r="L30" t="str">
            <v>诸城瑞沃</v>
          </cell>
        </row>
        <row r="31">
          <cell r="D31" t="str">
            <v>1B24970421013</v>
          </cell>
          <cell r="E31" t="str">
            <v>吊铺拉带总成</v>
          </cell>
          <cell r="F31">
            <v>14</v>
          </cell>
          <cell r="G31" t="str">
            <v>件</v>
          </cell>
          <cell r="H31">
            <v>8</v>
          </cell>
          <cell r="I31">
            <v>14</v>
          </cell>
          <cell r="J31" t="str">
            <v>瑞沃重卡2400高顶</v>
          </cell>
          <cell r="K31" t="str">
            <v>01.03.20.072</v>
          </cell>
          <cell r="L31" t="str">
            <v>诸城瑞沃</v>
          </cell>
        </row>
        <row r="32">
          <cell r="D32" t="str">
            <v>1B24970424004</v>
          </cell>
          <cell r="E32" t="str">
            <v>上卧铺支撑座</v>
          </cell>
          <cell r="F32">
            <v>14</v>
          </cell>
          <cell r="G32" t="str">
            <v>件</v>
          </cell>
          <cell r="H32">
            <v>8</v>
          </cell>
          <cell r="I32">
            <v>14</v>
          </cell>
          <cell r="J32" t="str">
            <v>瑞沃重卡2400高顶</v>
          </cell>
          <cell r="K32" t="str">
            <v>01.03.20.067</v>
          </cell>
          <cell r="L32" t="str">
            <v>诸城瑞沃</v>
          </cell>
        </row>
        <row r="33">
          <cell r="D33" t="str">
            <v>1B24982104003</v>
          </cell>
          <cell r="E33" t="str">
            <v>前下视镜总成（高顶）</v>
          </cell>
          <cell r="F33">
            <v>7</v>
          </cell>
          <cell r="G33" t="str">
            <v>件</v>
          </cell>
          <cell r="H33">
            <v>4</v>
          </cell>
          <cell r="I33">
            <v>7</v>
          </cell>
          <cell r="J33" t="str">
            <v>瑞沃重卡2400高顶</v>
          </cell>
          <cell r="K33" t="str">
            <v>01.03.20.122</v>
          </cell>
          <cell r="L33" t="str">
            <v>诸城瑞沃</v>
          </cell>
        </row>
        <row r="34">
          <cell r="D34" t="str">
            <v>1B24982104004</v>
          </cell>
          <cell r="E34" t="str">
            <v>侧下视镜总成</v>
          </cell>
          <cell r="F34">
            <v>117</v>
          </cell>
          <cell r="G34" t="str">
            <v>件</v>
          </cell>
          <cell r="H34">
            <v>89</v>
          </cell>
          <cell r="I34">
            <v>117</v>
          </cell>
          <cell r="J34" t="str">
            <v>瑞沃重卡2200</v>
          </cell>
          <cell r="K34" t="str">
            <v>01.03.20.090</v>
          </cell>
          <cell r="L34" t="str">
            <v>诸城瑞沃</v>
          </cell>
        </row>
        <row r="35">
          <cell r="D35" t="str">
            <v>FB169512X0001</v>
          </cell>
          <cell r="E35" t="str">
            <v>地垫卡扣</v>
          </cell>
          <cell r="F35">
            <v>225</v>
          </cell>
          <cell r="G35" t="str">
            <v>件</v>
          </cell>
          <cell r="H35">
            <v>175</v>
          </cell>
          <cell r="I35">
            <v>225</v>
          </cell>
          <cell r="J35" t="str">
            <v>瑞沃捷运高顶</v>
          </cell>
          <cell r="K35" t="str">
            <v>01.03.02.049</v>
          </cell>
          <cell r="L35" t="str">
            <v>诸城瑞沃</v>
          </cell>
        </row>
        <row r="36">
          <cell r="D36" t="str">
            <v>G0531050013A0</v>
          </cell>
          <cell r="E36" t="str">
            <v>左前围扶手及铰链总成</v>
          </cell>
          <cell r="F36">
            <v>24</v>
          </cell>
          <cell r="G36" t="str">
            <v>件</v>
          </cell>
          <cell r="H36">
            <v>14</v>
          </cell>
          <cell r="I36">
            <v>24</v>
          </cell>
          <cell r="J36" t="str">
            <v>瑞沃重卡2400高顶</v>
          </cell>
          <cell r="K36" t="str">
            <v>01.03.20.091</v>
          </cell>
          <cell r="L36" t="str">
            <v>诸城瑞沃</v>
          </cell>
        </row>
        <row r="37">
          <cell r="D37" t="str">
            <v>G0531050014A0</v>
          </cell>
          <cell r="E37" t="str">
            <v>右前围扶手及铰链总成</v>
          </cell>
          <cell r="F37">
            <v>24</v>
          </cell>
          <cell r="G37" t="str">
            <v>件</v>
          </cell>
          <cell r="H37">
            <v>14</v>
          </cell>
          <cell r="I37">
            <v>24</v>
          </cell>
          <cell r="J37" t="str">
            <v>瑞沃重卡2400高顶</v>
          </cell>
          <cell r="K37" t="str">
            <v>01.03.20.092</v>
          </cell>
          <cell r="L37" t="str">
            <v>诸城瑞沃</v>
          </cell>
        </row>
        <row r="38">
          <cell r="D38" t="str">
            <v>G0531050051A0</v>
          </cell>
          <cell r="E38" t="str">
            <v>左前围扶手及铰链总成</v>
          </cell>
          <cell r="F38">
            <v>184</v>
          </cell>
          <cell r="G38" t="str">
            <v>件</v>
          </cell>
          <cell r="H38">
            <v>142</v>
          </cell>
          <cell r="I38">
            <v>184</v>
          </cell>
          <cell r="J38" t="str">
            <v>瑞沃重卡2200</v>
          </cell>
          <cell r="K38" t="str">
            <v>01.03.20.096</v>
          </cell>
          <cell r="L38" t="str">
            <v>诸城瑞沃</v>
          </cell>
        </row>
        <row r="39">
          <cell r="D39" t="str">
            <v>G0531050052A0</v>
          </cell>
          <cell r="E39" t="str">
            <v>右前围扶手及铰链总成</v>
          </cell>
          <cell r="F39">
            <v>184</v>
          </cell>
          <cell r="G39" t="str">
            <v>件</v>
          </cell>
          <cell r="H39">
            <v>142</v>
          </cell>
          <cell r="I39">
            <v>184</v>
          </cell>
          <cell r="J39" t="str">
            <v>瑞沃重卡2200</v>
          </cell>
          <cell r="K39" t="str">
            <v>01.03.20.093</v>
          </cell>
          <cell r="L39" t="str">
            <v>诸城瑞沃</v>
          </cell>
        </row>
        <row r="40">
          <cell r="D40" t="str">
            <v>G0542070503A0</v>
          </cell>
          <cell r="E40" t="str">
            <v>左B柱扶手</v>
          </cell>
          <cell r="F40">
            <v>275</v>
          </cell>
          <cell r="G40" t="str">
            <v>件</v>
          </cell>
          <cell r="H40">
            <v>210</v>
          </cell>
          <cell r="I40">
            <v>275</v>
          </cell>
          <cell r="J40" t="str">
            <v>瑞沃捷运</v>
          </cell>
          <cell r="K40" t="str">
            <v>01.03.21.061</v>
          </cell>
          <cell r="L40" t="str">
            <v>诸城瑞沃</v>
          </cell>
        </row>
        <row r="41">
          <cell r="D41" t="str">
            <v>G0542070602A0</v>
          </cell>
          <cell r="E41" t="str">
            <v>右B柱扶手</v>
          </cell>
          <cell r="F41">
            <v>275</v>
          </cell>
          <cell r="G41" t="str">
            <v>件</v>
          </cell>
          <cell r="H41">
            <v>210</v>
          </cell>
          <cell r="I41">
            <v>275</v>
          </cell>
          <cell r="J41" t="str">
            <v>瑞沃捷运</v>
          </cell>
          <cell r="K41" t="str">
            <v>01.03.21.060</v>
          </cell>
          <cell r="L41" t="str">
            <v>诸城瑞沃</v>
          </cell>
        </row>
        <row r="42">
          <cell r="D42" t="str">
            <v>G0610160066A0</v>
          </cell>
          <cell r="E42" t="str">
            <v>左内扶手组件  </v>
          </cell>
          <cell r="F42">
            <v>203</v>
          </cell>
          <cell r="G42" t="str">
            <v>件</v>
          </cell>
          <cell r="H42">
            <v>131</v>
          </cell>
          <cell r="I42">
            <v>203</v>
          </cell>
          <cell r="J42" t="str">
            <v>瑞沃重卡2200</v>
          </cell>
          <cell r="K42" t="str">
            <v>01.03.20.114</v>
          </cell>
          <cell r="L42" t="str">
            <v>诸城瑞沃</v>
          </cell>
        </row>
        <row r="43">
          <cell r="D43" t="str">
            <v>G0610160068A0</v>
          </cell>
          <cell r="E43" t="str">
            <v>右内扶手组件</v>
          </cell>
          <cell r="F43">
            <v>203</v>
          </cell>
          <cell r="G43" t="str">
            <v>件</v>
          </cell>
          <cell r="H43">
            <v>131</v>
          </cell>
          <cell r="I43">
            <v>203</v>
          </cell>
          <cell r="J43" t="str">
            <v>瑞沃重卡2200</v>
          </cell>
          <cell r="K43" t="str">
            <v>01.03.20.115</v>
          </cell>
          <cell r="L43" t="str">
            <v>诸城瑞沃</v>
          </cell>
        </row>
        <row r="44">
          <cell r="D44" t="str">
            <v>G0704010001A0</v>
          </cell>
          <cell r="E44" t="str">
            <v>上卧铺总成</v>
          </cell>
          <cell r="F44">
            <v>7</v>
          </cell>
          <cell r="G44" t="str">
            <v>件</v>
          </cell>
          <cell r="H44">
            <v>4</v>
          </cell>
          <cell r="I44">
            <v>7</v>
          </cell>
          <cell r="J44" t="str">
            <v>瑞沃重卡2400高顶</v>
          </cell>
          <cell r="K44" t="str">
            <v>01.03.20.123</v>
          </cell>
          <cell r="L44" t="str">
            <v>诸城瑞沃</v>
          </cell>
        </row>
        <row r="45">
          <cell r="D45" t="str">
            <v>G0704013002A0</v>
          </cell>
          <cell r="E45" t="str">
            <v>卧铺支座左装饰罩</v>
          </cell>
          <cell r="F45">
            <v>7</v>
          </cell>
          <cell r="G45" t="str">
            <v>件</v>
          </cell>
          <cell r="H45">
            <v>4</v>
          </cell>
          <cell r="I45">
            <v>7</v>
          </cell>
          <cell r="J45" t="str">
            <v>瑞沃重卡2400高顶</v>
          </cell>
          <cell r="K45" t="str">
            <v>01.03.20.073</v>
          </cell>
          <cell r="L45" t="str">
            <v>诸城瑞沃</v>
          </cell>
        </row>
        <row r="46">
          <cell r="D46" t="str">
            <v>G0704013003A0</v>
          </cell>
          <cell r="E46" t="str">
            <v>卧铺支座右装饰罩</v>
          </cell>
          <cell r="F46">
            <v>7</v>
          </cell>
          <cell r="G46" t="str">
            <v>件</v>
          </cell>
          <cell r="H46">
            <v>4</v>
          </cell>
          <cell r="I46">
            <v>7</v>
          </cell>
          <cell r="J46" t="str">
            <v>瑞沃重卡2400高顶</v>
          </cell>
          <cell r="K46" t="str">
            <v>01.03.20.074</v>
          </cell>
          <cell r="L46" t="str">
            <v>诸城瑞沃</v>
          </cell>
        </row>
        <row r="47">
          <cell r="D47" t="str">
            <v>G0821010077A0</v>
          </cell>
          <cell r="E47" t="str">
            <v>左外后视镜总成</v>
          </cell>
          <cell r="F47">
            <v>24</v>
          </cell>
          <cell r="G47" t="str">
            <v>件</v>
          </cell>
          <cell r="H47">
            <v>14</v>
          </cell>
          <cell r="I47">
            <v>24</v>
          </cell>
          <cell r="J47" t="str">
            <v>瑞沃重卡2400高顶</v>
          </cell>
          <cell r="K47" t="str">
            <v>01.01.01.245</v>
          </cell>
          <cell r="L47" t="str">
            <v>诸城瑞沃</v>
          </cell>
        </row>
        <row r="48">
          <cell r="D48" t="str">
            <v>G0821010078A0</v>
          </cell>
          <cell r="E48" t="str">
            <v>右外后视镜总成</v>
          </cell>
          <cell r="F48">
            <v>24</v>
          </cell>
          <cell r="G48" t="str">
            <v>件</v>
          </cell>
          <cell r="H48">
            <v>14</v>
          </cell>
          <cell r="I48">
            <v>24</v>
          </cell>
          <cell r="J48" t="str">
            <v>瑞沃重卡2400高顶</v>
          </cell>
          <cell r="K48" t="str">
            <v>01.01.01.246</v>
          </cell>
          <cell r="L48" t="str">
            <v>诸城瑞沃</v>
          </cell>
        </row>
        <row r="49">
          <cell r="D49" t="str">
            <v>G0821020001A0</v>
          </cell>
          <cell r="E49" t="str">
            <v>下视镜总成(高顶)</v>
          </cell>
          <cell r="F49">
            <v>242</v>
          </cell>
          <cell r="G49" t="str">
            <v>件</v>
          </cell>
          <cell r="H49">
            <v>188</v>
          </cell>
          <cell r="I49">
            <v>242</v>
          </cell>
          <cell r="J49" t="str">
            <v>瑞沃捷运高顶</v>
          </cell>
          <cell r="K49" t="str">
            <v>01.01.01.225</v>
          </cell>
          <cell r="L49" t="str">
            <v>诸城瑞沃</v>
          </cell>
        </row>
        <row r="50">
          <cell r="D50" t="str">
            <v>G0843021021A0</v>
          </cell>
          <cell r="E50" t="str">
            <v>后翼子板支架总成</v>
          </cell>
          <cell r="F50">
            <v>48</v>
          </cell>
          <cell r="G50" t="str">
            <v>件</v>
          </cell>
          <cell r="H50">
            <v>28</v>
          </cell>
          <cell r="I50">
            <v>48</v>
          </cell>
          <cell r="J50" t="str">
            <v>瑞沃重卡2400</v>
          </cell>
          <cell r="K50" t="str">
            <v>01.03.20.101</v>
          </cell>
          <cell r="L50" t="str">
            <v>诸城瑞沃</v>
          </cell>
        </row>
        <row r="51">
          <cell r="D51" t="str">
            <v>L0119018001A0</v>
          </cell>
          <cell r="E51" t="str">
            <v>环箍</v>
          </cell>
          <cell r="F51">
            <v>600</v>
          </cell>
          <cell r="G51" t="str">
            <v>件</v>
          </cell>
          <cell r="H51">
            <v>363</v>
          </cell>
          <cell r="I51">
            <v>600</v>
          </cell>
          <cell r="J51" t="str">
            <v>时代康瑞H</v>
          </cell>
          <cell r="K51" t="str">
            <v>01.03.22.013</v>
          </cell>
          <cell r="L51" t="str">
            <v>诸城瑞沃</v>
          </cell>
        </row>
        <row r="52">
          <cell r="D52" t="str">
            <v>L0541010040A0</v>
          </cell>
          <cell r="E52" t="str">
            <v>乘客拉手</v>
          </cell>
          <cell r="F52">
            <v>30</v>
          </cell>
          <cell r="G52" t="str">
            <v>件</v>
          </cell>
          <cell r="H52">
            <v>25</v>
          </cell>
          <cell r="I52">
            <v>30</v>
          </cell>
          <cell r="J52" t="str">
            <v>时代轻卡1780</v>
          </cell>
          <cell r="K52" t="str">
            <v>01.03.05.054</v>
          </cell>
          <cell r="L52" t="str">
            <v>诸城瑞沃</v>
          </cell>
        </row>
        <row r="53">
          <cell r="D53" t="str">
            <v>L0542070702A0</v>
          </cell>
          <cell r="E53" t="str">
            <v>乘客拉手</v>
          </cell>
          <cell r="F53">
            <v>285</v>
          </cell>
          <cell r="G53" t="str">
            <v>件</v>
          </cell>
          <cell r="H53">
            <v>205</v>
          </cell>
          <cell r="I53">
            <v>285</v>
          </cell>
          <cell r="J53" t="str">
            <v>时代轻卡1780</v>
          </cell>
          <cell r="K53" t="str">
            <v>01.03.07.009</v>
          </cell>
          <cell r="L53" t="str">
            <v>诸城瑞沃</v>
          </cell>
        </row>
        <row r="54">
          <cell r="D54" t="str">
            <v>L0821010126A0</v>
          </cell>
          <cell r="E54" t="str">
            <v>左后视镜总成</v>
          </cell>
          <cell r="F54">
            <v>616</v>
          </cell>
          <cell r="G54" t="str">
            <v>件</v>
          </cell>
          <cell r="H54">
            <v>443</v>
          </cell>
          <cell r="I54">
            <v>616</v>
          </cell>
          <cell r="J54" t="str">
            <v>时代康瑞H</v>
          </cell>
          <cell r="K54" t="str">
            <v>01.01.01.263</v>
          </cell>
          <cell r="L54" t="str">
            <v>诸城瑞沃</v>
          </cell>
        </row>
        <row r="55">
          <cell r="D55" t="str">
            <v>L0821010133A0</v>
          </cell>
          <cell r="E55" t="str">
            <v>左后视镜总成</v>
          </cell>
          <cell r="F55">
            <v>150</v>
          </cell>
          <cell r="G55" t="str">
            <v>件</v>
          </cell>
          <cell r="H55">
            <v>355</v>
          </cell>
          <cell r="I55">
            <v>150</v>
          </cell>
          <cell r="J55" t="str">
            <v>时代康瑞H</v>
          </cell>
          <cell r="K55" t="str">
            <v>01.01.01.093</v>
          </cell>
          <cell r="L55" t="str">
            <v>诸城瑞沃</v>
          </cell>
        </row>
        <row r="56">
          <cell r="D56" t="str">
            <v>L0821010203A0</v>
          </cell>
          <cell r="E56" t="str">
            <v>右后视镜总成</v>
          </cell>
          <cell r="F56">
            <v>616</v>
          </cell>
          <cell r="G56" t="str">
            <v>件</v>
          </cell>
          <cell r="H56">
            <v>443</v>
          </cell>
          <cell r="I56">
            <v>616</v>
          </cell>
          <cell r="J56" t="str">
            <v>时代康瑞H</v>
          </cell>
          <cell r="K56" t="str">
            <v>01.01.01.264</v>
          </cell>
          <cell r="L56" t="str">
            <v>诸城瑞沃</v>
          </cell>
        </row>
        <row r="57">
          <cell r="D57" t="str">
            <v>L0821010210A0</v>
          </cell>
          <cell r="E57" t="str">
            <v>右后视镜总成</v>
          </cell>
          <cell r="F57">
            <v>150</v>
          </cell>
          <cell r="G57" t="str">
            <v>件</v>
          </cell>
          <cell r="H57">
            <v>355</v>
          </cell>
          <cell r="I57">
            <v>150</v>
          </cell>
          <cell r="J57" t="str">
            <v>时代康瑞H</v>
          </cell>
          <cell r="K57" t="str">
            <v>01.01.01.092</v>
          </cell>
          <cell r="L57" t="str">
            <v>诸城瑞沃</v>
          </cell>
        </row>
        <row r="58">
          <cell r="D58" t="str">
            <v>L0821020007A0</v>
          </cell>
          <cell r="E58" t="str">
            <v>前下视镜总成</v>
          </cell>
          <cell r="F58">
            <v>880</v>
          </cell>
          <cell r="G58" t="str">
            <v>件</v>
          </cell>
          <cell r="H58">
            <v>574</v>
          </cell>
          <cell r="I58">
            <v>880</v>
          </cell>
          <cell r="J58" t="str">
            <v>时代康瑞H</v>
          </cell>
          <cell r="K58" t="str">
            <v>01.01.01.223</v>
          </cell>
          <cell r="L58" t="str">
            <v>诸城瑞沃</v>
          </cell>
        </row>
        <row r="59">
          <cell r="D59" t="str">
            <v>L0821020107A0</v>
          </cell>
          <cell r="E59" t="str">
            <v>前下视镜总成</v>
          </cell>
          <cell r="F59">
            <v>150</v>
          </cell>
          <cell r="G59" t="str">
            <v>件</v>
          </cell>
          <cell r="H59">
            <v>355</v>
          </cell>
          <cell r="I59">
            <v>150</v>
          </cell>
          <cell r="J59" t="str">
            <v>瑞沃捷运高顶</v>
          </cell>
          <cell r="K59" t="str">
            <v>01.01.01.265</v>
          </cell>
          <cell r="L59" t="str">
            <v>诸城瑞沃</v>
          </cell>
        </row>
        <row r="60">
          <cell r="D60" t="str">
            <v>L0821034001A0</v>
          </cell>
          <cell r="E60" t="str">
            <v>补盲境总成</v>
          </cell>
          <cell r="F60">
            <v>900</v>
          </cell>
          <cell r="G60" t="str">
            <v>件</v>
          </cell>
          <cell r="H60">
            <v>594</v>
          </cell>
          <cell r="I60">
            <v>900</v>
          </cell>
          <cell r="J60" t="str">
            <v>时代康瑞H</v>
          </cell>
          <cell r="K60" t="str">
            <v>01.03.20.082</v>
          </cell>
          <cell r="L60" t="str">
            <v>诸城瑞沃</v>
          </cell>
        </row>
        <row r="61">
          <cell r="D61" t="str">
            <v>L0821034002A0</v>
          </cell>
          <cell r="E61" t="str">
            <v>补盲境总成</v>
          </cell>
          <cell r="F61">
            <v>150</v>
          </cell>
          <cell r="G61" t="str">
            <v>件</v>
          </cell>
          <cell r="H61">
            <v>355</v>
          </cell>
          <cell r="I61">
            <v>150</v>
          </cell>
          <cell r="J61" t="str">
            <v>瑞沃捷运高顶</v>
          </cell>
          <cell r="K61" t="str">
            <v>01.03.20.146</v>
          </cell>
          <cell r="L61" t="str">
            <v>诸城瑞沃</v>
          </cell>
        </row>
        <row r="62">
          <cell r="D62" t="str">
            <v>L0823020901A0</v>
          </cell>
          <cell r="E62" t="str">
            <v>内视镜总成</v>
          </cell>
          <cell r="F62">
            <v>1025</v>
          </cell>
          <cell r="G62" t="str">
            <v>件</v>
          </cell>
          <cell r="H62">
            <v>938</v>
          </cell>
          <cell r="I62">
            <v>1025</v>
          </cell>
          <cell r="J62" t="str">
            <v>奥铃捷运</v>
          </cell>
          <cell r="K62" t="str">
            <v>01.01.02.065</v>
          </cell>
          <cell r="L62" t="str">
            <v>诸城奥铃</v>
          </cell>
        </row>
        <row r="63">
          <cell r="D63" t="str">
            <v>1110811900013</v>
          </cell>
          <cell r="E63" t="str">
            <v>环箍</v>
          </cell>
          <cell r="F63">
            <v>573</v>
          </cell>
          <cell r="G63" t="str">
            <v>件</v>
          </cell>
          <cell r="H63">
            <v>688</v>
          </cell>
          <cell r="I63">
            <v>573</v>
          </cell>
          <cell r="J63" t="str">
            <v>奥铃捷运</v>
          </cell>
          <cell r="K63" t="str">
            <v>01.03.22.002</v>
          </cell>
          <cell r="L63" t="str">
            <v>诸城奥铃</v>
          </cell>
        </row>
        <row r="64">
          <cell r="D64" t="str">
            <v>1B18054100001</v>
          </cell>
          <cell r="E64" t="str">
            <v>登车扶手</v>
          </cell>
          <cell r="F64">
            <v>410</v>
          </cell>
          <cell r="G64" t="str">
            <v>件</v>
          </cell>
          <cell r="H64">
            <v>316</v>
          </cell>
          <cell r="I64">
            <v>410</v>
          </cell>
          <cell r="J64" t="str">
            <v>奥铃捷运</v>
          </cell>
          <cell r="K64" t="str">
            <v>01.03.03.001</v>
          </cell>
          <cell r="L64" t="str">
            <v>诸城奥铃</v>
          </cell>
        </row>
        <row r="65">
          <cell r="D65" t="str">
            <v>1B18054100002</v>
          </cell>
          <cell r="E65" t="str">
            <v>乘客拉手</v>
          </cell>
          <cell r="F65">
            <v>407</v>
          </cell>
          <cell r="G65" t="str">
            <v>件</v>
          </cell>
          <cell r="H65">
            <v>358</v>
          </cell>
          <cell r="I65">
            <v>407</v>
          </cell>
          <cell r="J65" t="str">
            <v>奥铃捷运</v>
          </cell>
          <cell r="K65" t="str">
            <v>01.03.03.002</v>
          </cell>
          <cell r="L65" t="str">
            <v>诸城奥铃</v>
          </cell>
        </row>
        <row r="66">
          <cell r="D66" t="str">
            <v>1B18054100010</v>
          </cell>
          <cell r="E66" t="str">
            <v>拉带总成</v>
          </cell>
          <cell r="F66">
            <v>39</v>
          </cell>
          <cell r="G66" t="str">
            <v>件</v>
          </cell>
          <cell r="H66">
            <v>106</v>
          </cell>
          <cell r="I66">
            <v>39</v>
          </cell>
          <cell r="J66" t="str">
            <v>奥铃捷运</v>
          </cell>
          <cell r="K66" t="str">
            <v>01.03.19.023</v>
          </cell>
          <cell r="L66" t="str">
            <v>诸城奥铃</v>
          </cell>
        </row>
        <row r="67">
          <cell r="D67" t="str">
            <v>1B18054100101</v>
          </cell>
          <cell r="E67" t="str">
            <v>登车扶手</v>
          </cell>
          <cell r="F67">
            <v>404</v>
          </cell>
          <cell r="G67" t="str">
            <v>件</v>
          </cell>
          <cell r="H67">
            <v>400</v>
          </cell>
          <cell r="I67">
            <v>404</v>
          </cell>
          <cell r="J67" t="str">
            <v>奥铃捷运</v>
          </cell>
          <cell r="K67" t="e">
            <v>#N/A</v>
          </cell>
          <cell r="L67" t="str">
            <v>诸城奥铃</v>
          </cell>
        </row>
        <row r="68">
          <cell r="D68" t="str">
            <v>1B18082100067</v>
          </cell>
          <cell r="E68" t="str">
            <v>左外后视镜总成</v>
          </cell>
          <cell r="F68">
            <v>55</v>
          </cell>
          <cell r="G68" t="str">
            <v>件</v>
          </cell>
          <cell r="H68">
            <v>21</v>
          </cell>
          <cell r="I68">
            <v>55</v>
          </cell>
          <cell r="J68" t="str">
            <v>奥铃捷运1800出口</v>
          </cell>
          <cell r="K68" t="e">
            <v>#N/A</v>
          </cell>
          <cell r="L68" t="str">
            <v>诸城奥铃</v>
          </cell>
        </row>
        <row r="69">
          <cell r="D69" t="str">
            <v>1B18082100068</v>
          </cell>
          <cell r="E69" t="str">
            <v>右外后视镜总成</v>
          </cell>
          <cell r="F69">
            <v>55</v>
          </cell>
          <cell r="G69" t="str">
            <v>件</v>
          </cell>
          <cell r="H69">
            <v>21</v>
          </cell>
          <cell r="I69">
            <v>55</v>
          </cell>
          <cell r="J69" t="str">
            <v>奥铃捷运1800出口</v>
          </cell>
          <cell r="K69" t="e">
            <v>#N/A</v>
          </cell>
          <cell r="L69" t="str">
            <v>诸城奥铃</v>
          </cell>
        </row>
        <row r="70">
          <cell r="D70" t="str">
            <v>1B20082100004</v>
          </cell>
          <cell r="E70" t="str">
            <v>右外后视镜总成</v>
          </cell>
          <cell r="F70">
            <v>332</v>
          </cell>
          <cell r="G70" t="str">
            <v>件</v>
          </cell>
          <cell r="H70">
            <v>411</v>
          </cell>
          <cell r="I70">
            <v>332</v>
          </cell>
          <cell r="J70" t="str">
            <v>欧马可1995</v>
          </cell>
          <cell r="K70" t="str">
            <v>01.01.01.181</v>
          </cell>
          <cell r="L70" t="str">
            <v>诸城奥铃</v>
          </cell>
        </row>
        <row r="71">
          <cell r="D71" t="str">
            <v>1B20082100005</v>
          </cell>
          <cell r="E71" t="str">
            <v>前下视镜总成</v>
          </cell>
          <cell r="F71">
            <v>284</v>
          </cell>
          <cell r="G71" t="str">
            <v>件</v>
          </cell>
          <cell r="H71">
            <v>372</v>
          </cell>
          <cell r="I71">
            <v>284</v>
          </cell>
          <cell r="J71" t="str">
            <v>欧马可1995</v>
          </cell>
          <cell r="K71" t="str">
            <v>01.01.01.144</v>
          </cell>
          <cell r="L71" t="str">
            <v>诸城奥铃</v>
          </cell>
        </row>
        <row r="72">
          <cell r="D72" t="str">
            <v>1B20082100205</v>
          </cell>
          <cell r="E72" t="str">
            <v>前下视镜总成</v>
          </cell>
          <cell r="F72">
            <v>1</v>
          </cell>
          <cell r="G72" t="str">
            <v>件</v>
          </cell>
          <cell r="H72">
            <v>48</v>
          </cell>
          <cell r="I72">
            <v>1</v>
          </cell>
          <cell r="J72" t="str">
            <v>欧马可1995</v>
          </cell>
          <cell r="K72" t="e">
            <v>#N/A</v>
          </cell>
          <cell r="L72" t="str">
            <v>诸城奥铃</v>
          </cell>
        </row>
        <row r="73">
          <cell r="D73" t="str">
            <v>1B20082100206</v>
          </cell>
          <cell r="E73" t="str">
            <v>左外后视镜总成</v>
          </cell>
          <cell r="F73">
            <v>332</v>
          </cell>
          <cell r="G73" t="str">
            <v>件</v>
          </cell>
          <cell r="H73">
            <v>411</v>
          </cell>
          <cell r="I73">
            <v>332</v>
          </cell>
          <cell r="J73" t="str">
            <v>欧马可1995</v>
          </cell>
          <cell r="K73" t="str">
            <v>01.01.01.182</v>
          </cell>
          <cell r="L73" t="str">
            <v>诸城奥铃</v>
          </cell>
        </row>
        <row r="74">
          <cell r="D74" t="str">
            <v>L0821010057A0</v>
          </cell>
          <cell r="E74" t="str">
            <v>左外后视镜总成</v>
          </cell>
          <cell r="F74">
            <v>38</v>
          </cell>
          <cell r="G74" t="str">
            <v>件</v>
          </cell>
          <cell r="H74">
            <v>147</v>
          </cell>
          <cell r="I74">
            <v>38</v>
          </cell>
          <cell r="J74" t="str">
            <v>欧马可/奥铃1995</v>
          </cell>
          <cell r="K74" t="str">
            <v>01.01.01.290</v>
          </cell>
          <cell r="L74" t="str">
            <v>诸城奥铃</v>
          </cell>
        </row>
        <row r="75">
          <cell r="D75" t="str">
            <v>L0821010058A0</v>
          </cell>
          <cell r="E75" t="str">
            <v>右外后视镜总成</v>
          </cell>
          <cell r="F75">
            <v>38</v>
          </cell>
          <cell r="G75" t="str">
            <v>件</v>
          </cell>
          <cell r="H75">
            <v>147</v>
          </cell>
          <cell r="I75">
            <v>38</v>
          </cell>
          <cell r="J75" t="str">
            <v>欧马可/奥铃1995</v>
          </cell>
          <cell r="K75" t="str">
            <v>01.01.01.291</v>
          </cell>
          <cell r="L75" t="str">
            <v>诸城奥铃</v>
          </cell>
        </row>
        <row r="76">
          <cell r="D76" t="str">
            <v>L0821030006A0</v>
          </cell>
          <cell r="E76" t="str">
            <v>侧下视镜总成</v>
          </cell>
          <cell r="F76">
            <v>38</v>
          </cell>
          <cell r="G76" t="str">
            <v>件</v>
          </cell>
          <cell r="H76">
            <v>0</v>
          </cell>
          <cell r="I76">
            <v>38</v>
          </cell>
          <cell r="J76" t="str">
            <v>欧马可/奥铃1995</v>
          </cell>
          <cell r="K76" t="str">
            <v>01.01.01.294</v>
          </cell>
          <cell r="L76" t="str">
            <v>诸城奥铃</v>
          </cell>
        </row>
        <row r="77">
          <cell r="D77" t="str">
            <v>L0823020901A0</v>
          </cell>
          <cell r="E77" t="str">
            <v>内视镜总成</v>
          </cell>
          <cell r="F77">
            <v>1068</v>
          </cell>
          <cell r="G77" t="str">
            <v>件</v>
          </cell>
          <cell r="H77">
            <v>1293</v>
          </cell>
          <cell r="I77">
            <v>1068</v>
          </cell>
          <cell r="J77" t="str">
            <v>奥铃捷运</v>
          </cell>
          <cell r="K77" t="str">
            <v>01.01.02.065</v>
          </cell>
          <cell r="L77" t="str">
            <v>诸城奥铃</v>
          </cell>
        </row>
        <row r="78">
          <cell r="D78" t="str">
            <v>1B20082100009</v>
          </cell>
          <cell r="E78" t="str">
            <v>侧下视镜总成</v>
          </cell>
          <cell r="F78">
            <v>333</v>
          </cell>
          <cell r="G78" t="str">
            <v>件</v>
          </cell>
          <cell r="H78">
            <v>474</v>
          </cell>
          <cell r="I78">
            <v>333</v>
          </cell>
          <cell r="J78" t="str">
            <v>欧马可1995</v>
          </cell>
          <cell r="K78" t="str">
            <v>01.01.01.316</v>
          </cell>
          <cell r="L78" t="str">
            <v>诸城奥铃</v>
          </cell>
        </row>
        <row r="79">
          <cell r="D79" t="str">
            <v>1B20082100203</v>
          </cell>
          <cell r="E79" t="str">
            <v>左外后视镜总成</v>
          </cell>
          <cell r="F79">
            <v>1</v>
          </cell>
          <cell r="G79" t="str">
            <v>件</v>
          </cell>
          <cell r="H79">
            <v>30</v>
          </cell>
          <cell r="I79">
            <v>1</v>
          </cell>
          <cell r="J79" t="str">
            <v>欧马可1995</v>
          </cell>
          <cell r="K79" t="str">
            <v>01.01.01.146</v>
          </cell>
          <cell r="L79" t="str">
            <v>诸城奥铃</v>
          </cell>
        </row>
        <row r="80">
          <cell r="D80" t="str">
            <v>1B20082100204</v>
          </cell>
          <cell r="E80" t="str">
            <v>右外后视镜总成</v>
          </cell>
          <cell r="F80">
            <v>1</v>
          </cell>
          <cell r="G80" t="str">
            <v>件</v>
          </cell>
          <cell r="H80">
            <v>30</v>
          </cell>
          <cell r="I80">
            <v>1</v>
          </cell>
          <cell r="J80" t="str">
            <v>欧马可1995</v>
          </cell>
          <cell r="K80" t="str">
            <v>01.01.01.147</v>
          </cell>
          <cell r="L80" t="str">
            <v>诸城奥铃</v>
          </cell>
        </row>
        <row r="81">
          <cell r="D81" t="str">
            <v>L0821010023A0</v>
          </cell>
          <cell r="E81" t="str">
            <v>左外后视镜总成</v>
          </cell>
          <cell r="F81">
            <v>54</v>
          </cell>
          <cell r="G81" t="str">
            <v>件</v>
          </cell>
          <cell r="H81">
            <v>63</v>
          </cell>
          <cell r="I81">
            <v>54</v>
          </cell>
          <cell r="J81" t="str">
            <v>欧马可1995</v>
          </cell>
          <cell r="K81" t="e">
            <v>#N/A</v>
          </cell>
          <cell r="L81" t="str">
            <v>诸城奥铃</v>
          </cell>
        </row>
        <row r="82">
          <cell r="D82" t="str">
            <v>L0821010024A0</v>
          </cell>
          <cell r="E82" t="str">
            <v>右外后视镜总成</v>
          </cell>
          <cell r="F82">
            <v>54</v>
          </cell>
          <cell r="G82" t="str">
            <v>件</v>
          </cell>
          <cell r="H82">
            <v>63</v>
          </cell>
          <cell r="I82">
            <v>54</v>
          </cell>
          <cell r="J82" t="str">
            <v>欧马可1995</v>
          </cell>
          <cell r="K82" t="e">
            <v>#N/A</v>
          </cell>
          <cell r="L82" t="str">
            <v>诸城奥铃</v>
          </cell>
        </row>
        <row r="83">
          <cell r="D83" t="str">
            <v>1103631500008</v>
          </cell>
          <cell r="E83" t="str">
            <v>备胎紧固器总成</v>
          </cell>
          <cell r="F83">
            <v>105</v>
          </cell>
          <cell r="G83" t="str">
            <v>件</v>
          </cell>
          <cell r="H83">
            <v>150</v>
          </cell>
          <cell r="I83">
            <v>105</v>
          </cell>
          <cell r="J83" t="str">
            <v>时代康瑞K1</v>
          </cell>
          <cell r="K83" t="str">
            <v>01.03.13.001</v>
          </cell>
          <cell r="L83" t="str">
            <v>诸城奥铃</v>
          </cell>
        </row>
        <row r="84">
          <cell r="D84" t="str">
            <v>1B14853101006</v>
          </cell>
          <cell r="E84" t="str">
            <v>登车扶手</v>
          </cell>
          <cell r="F84">
            <v>5680</v>
          </cell>
          <cell r="G84" t="str">
            <v>件</v>
          </cell>
          <cell r="H84">
            <v>2736</v>
          </cell>
          <cell r="I84">
            <v>5680</v>
          </cell>
          <cell r="J84" t="str">
            <v>时代驭菱1475</v>
          </cell>
          <cell r="K84" t="str">
            <v>01.03.04.026</v>
          </cell>
          <cell r="L84" t="str">
            <v>诸城奥铃</v>
          </cell>
        </row>
        <row r="85">
          <cell r="D85" t="str">
            <v>1B14861200049</v>
          </cell>
          <cell r="E85" t="str">
            <v>车门拉手</v>
          </cell>
          <cell r="F85">
            <v>7952</v>
          </cell>
          <cell r="G85" t="str">
            <v>件</v>
          </cell>
          <cell r="H85">
            <v>7410</v>
          </cell>
          <cell r="I85">
            <v>7952</v>
          </cell>
          <cell r="J85" t="str">
            <v>时代驭菱1475</v>
          </cell>
          <cell r="K85" t="str">
            <v>01.03.02.008</v>
          </cell>
          <cell r="L85" t="str">
            <v>诸城奥铃</v>
          </cell>
        </row>
        <row r="86">
          <cell r="D86" t="str">
            <v>1B15837100001</v>
          </cell>
          <cell r="E86" t="str">
            <v>顶灯带内后视镜总成</v>
          </cell>
          <cell r="F86">
            <v>3360</v>
          </cell>
          <cell r="G86" t="str">
            <v>件</v>
          </cell>
          <cell r="H86">
            <v>2700</v>
          </cell>
          <cell r="I86">
            <v>3360</v>
          </cell>
          <cell r="J86" t="str">
            <v>时代小卡1580</v>
          </cell>
          <cell r="K86" t="str">
            <v>01.01.02.045</v>
          </cell>
          <cell r="L86" t="str">
            <v>诸城奥铃</v>
          </cell>
        </row>
        <row r="87">
          <cell r="D87" t="str">
            <v>1B15882100300</v>
          </cell>
          <cell r="E87" t="str">
            <v>左后视镜总成</v>
          </cell>
          <cell r="F87">
            <v>1168</v>
          </cell>
          <cell r="G87" t="str">
            <v>件</v>
          </cell>
          <cell r="H87">
            <v>1042</v>
          </cell>
          <cell r="I87">
            <v>1168</v>
          </cell>
          <cell r="J87" t="str">
            <v>时代小卡1580</v>
          </cell>
          <cell r="K87" t="str">
            <v>01.01.01.154</v>
          </cell>
          <cell r="L87" t="str">
            <v>诸城奥铃</v>
          </cell>
        </row>
        <row r="88">
          <cell r="D88" t="str">
            <v>1B15882100310</v>
          </cell>
          <cell r="E88" t="str">
            <v>右后视镜总成</v>
          </cell>
          <cell r="F88">
            <v>1149</v>
          </cell>
          <cell r="G88" t="str">
            <v>件</v>
          </cell>
          <cell r="H88">
            <v>1069</v>
          </cell>
          <cell r="I88">
            <v>1149</v>
          </cell>
          <cell r="J88" t="str">
            <v>时代小卡1580</v>
          </cell>
          <cell r="K88" t="str">
            <v>01.01.01.155</v>
          </cell>
          <cell r="L88" t="str">
            <v>诸城奥铃</v>
          </cell>
        </row>
        <row r="89">
          <cell r="D89" t="str">
            <v>1B16254250001</v>
          </cell>
          <cell r="E89" t="str">
            <v>登车拉手</v>
          </cell>
          <cell r="F89">
            <v>430</v>
          </cell>
          <cell r="G89" t="str">
            <v>件</v>
          </cell>
          <cell r="H89">
            <v>260</v>
          </cell>
          <cell r="I89">
            <v>430</v>
          </cell>
          <cell r="J89" t="str">
            <v>时代康瑞K1</v>
          </cell>
          <cell r="K89" t="str">
            <v>01.03.05.017</v>
          </cell>
          <cell r="L89" t="str">
            <v>诸城奥铃</v>
          </cell>
        </row>
        <row r="90">
          <cell r="D90" t="str">
            <v>1B16254250002</v>
          </cell>
          <cell r="E90" t="str">
            <v>乘客扶手</v>
          </cell>
          <cell r="F90">
            <v>280</v>
          </cell>
          <cell r="G90" t="str">
            <v>件</v>
          </cell>
          <cell r="H90">
            <v>160</v>
          </cell>
          <cell r="I90">
            <v>280</v>
          </cell>
          <cell r="J90" t="str">
            <v>时代康瑞K1</v>
          </cell>
          <cell r="K90" t="str">
            <v>01.03.05.018</v>
          </cell>
          <cell r="L90" t="str">
            <v>诸城奥铃</v>
          </cell>
        </row>
        <row r="91">
          <cell r="D91" t="str">
            <v>1B16282100001</v>
          </cell>
          <cell r="E91" t="str">
            <v>左外后视镜总成</v>
          </cell>
          <cell r="F91">
            <v>30</v>
          </cell>
          <cell r="G91" t="str">
            <v>件</v>
          </cell>
          <cell r="H91">
            <v>0</v>
          </cell>
          <cell r="I91">
            <v>30</v>
          </cell>
          <cell r="J91" t="str">
            <v>时代康瑞K1</v>
          </cell>
          <cell r="K91" t="str">
            <v>01.01.01.011</v>
          </cell>
          <cell r="L91" t="str">
            <v>诸城奥铃</v>
          </cell>
        </row>
        <row r="92">
          <cell r="D92" t="str">
            <v>1B16282100002</v>
          </cell>
          <cell r="E92" t="str">
            <v>右外后视镜总成</v>
          </cell>
          <cell r="F92">
            <v>78</v>
          </cell>
          <cell r="G92" t="str">
            <v>件</v>
          </cell>
          <cell r="H92">
            <v>44</v>
          </cell>
          <cell r="I92">
            <v>78</v>
          </cell>
          <cell r="J92" t="str">
            <v>时代康瑞K1</v>
          </cell>
          <cell r="K92" t="str">
            <v>01.01.01.012</v>
          </cell>
          <cell r="L92" t="str">
            <v>诸城奥铃</v>
          </cell>
        </row>
        <row r="93">
          <cell r="D93" t="str">
            <v>1B16282100003</v>
          </cell>
          <cell r="E93" t="str">
            <v>左前门后视镜内扣盖</v>
          </cell>
          <cell r="F93">
            <v>150</v>
          </cell>
          <cell r="G93" t="str">
            <v>件</v>
          </cell>
          <cell r="H93">
            <v>100</v>
          </cell>
          <cell r="I93">
            <v>150</v>
          </cell>
          <cell r="J93" t="str">
            <v>时代康瑞K1</v>
          </cell>
          <cell r="K93" t="str">
            <v>01.01.03.001</v>
          </cell>
          <cell r="L93" t="str">
            <v>诸城奥铃</v>
          </cell>
        </row>
        <row r="94">
          <cell r="D94" t="str">
            <v>1B16282100004</v>
          </cell>
          <cell r="E94" t="str">
            <v>右前门后视镜内扣盖</v>
          </cell>
          <cell r="F94">
            <v>150</v>
          </cell>
          <cell r="G94" t="str">
            <v>件</v>
          </cell>
          <cell r="H94">
            <v>100</v>
          </cell>
          <cell r="I94">
            <v>150</v>
          </cell>
          <cell r="J94" t="str">
            <v>时代康瑞K1</v>
          </cell>
          <cell r="K94" t="str">
            <v>01.01.03.002</v>
          </cell>
          <cell r="L94" t="str">
            <v>诸城奥铃</v>
          </cell>
        </row>
        <row r="95">
          <cell r="D95" t="str">
            <v>1B16282300001</v>
          </cell>
          <cell r="E95" t="str">
            <v>内视镜总成</v>
          </cell>
          <cell r="F95">
            <v>150</v>
          </cell>
          <cell r="G95" t="str">
            <v>件</v>
          </cell>
          <cell r="H95">
            <v>100</v>
          </cell>
          <cell r="I95">
            <v>150</v>
          </cell>
          <cell r="J95" t="str">
            <v>时代康瑞K1</v>
          </cell>
          <cell r="K95" t="str">
            <v>01.03.20.086</v>
          </cell>
          <cell r="L95" t="str">
            <v>诸城奥铃</v>
          </cell>
        </row>
        <row r="96">
          <cell r="D96" t="str">
            <v>1B16951200010</v>
          </cell>
          <cell r="E96" t="str">
            <v>塑料铆钉</v>
          </cell>
          <cell r="F96">
            <v>11180</v>
          </cell>
          <cell r="G96" t="str">
            <v>件</v>
          </cell>
          <cell r="H96">
            <v>9240</v>
          </cell>
          <cell r="I96">
            <v>11180</v>
          </cell>
          <cell r="J96" t="str">
            <v>时代康瑞K1</v>
          </cell>
          <cell r="K96" t="str">
            <v>01.03.02.010</v>
          </cell>
          <cell r="L96" t="str">
            <v>诸城奥铃</v>
          </cell>
        </row>
        <row r="97">
          <cell r="D97" t="str">
            <v>1B16954120003</v>
          </cell>
          <cell r="E97" t="str">
            <v>登车扶手</v>
          </cell>
          <cell r="F97">
            <v>8400</v>
          </cell>
          <cell r="G97" t="str">
            <v>件</v>
          </cell>
          <cell r="H97">
            <v>6940</v>
          </cell>
          <cell r="I97">
            <v>8400</v>
          </cell>
          <cell r="J97" t="str">
            <v>时代小卡1580</v>
          </cell>
          <cell r="K97" t="str">
            <v>01.03.05.004</v>
          </cell>
          <cell r="L97" t="str">
            <v>诸城奥铃</v>
          </cell>
        </row>
        <row r="98">
          <cell r="D98" t="str">
            <v>1B16984500005</v>
          </cell>
          <cell r="E98" t="str">
            <v>塑料铆钉</v>
          </cell>
          <cell r="F98">
            <v>3224</v>
          </cell>
          <cell r="G98" t="str">
            <v>件</v>
          </cell>
          <cell r="H98">
            <v>0</v>
          </cell>
          <cell r="I98">
            <v>3224</v>
          </cell>
          <cell r="J98" t="str">
            <v>时代康瑞K1</v>
          </cell>
          <cell r="K98" t="str">
            <v>01.03.02.028</v>
          </cell>
          <cell r="L98" t="str">
            <v>诸城奥铃</v>
          </cell>
        </row>
        <row r="99">
          <cell r="D99" t="str">
            <v>L0542070702A0</v>
          </cell>
          <cell r="E99" t="str">
            <v>乘客拉手</v>
          </cell>
          <cell r="F99">
            <v>3360</v>
          </cell>
          <cell r="G99" t="str">
            <v>件</v>
          </cell>
          <cell r="H99">
            <v>2700</v>
          </cell>
          <cell r="I99">
            <v>3360</v>
          </cell>
          <cell r="J99" t="str">
            <v>时代轻卡1780</v>
          </cell>
          <cell r="K99" t="str">
            <v>01.03.05.053</v>
          </cell>
          <cell r="L99" t="str">
            <v>诸城奥铃</v>
          </cell>
        </row>
        <row r="100">
          <cell r="D100" t="str">
            <v>L0821010127A0</v>
          </cell>
          <cell r="E100" t="str">
            <v>左后视镜总成</v>
          </cell>
          <cell r="F100">
            <v>1719</v>
          </cell>
          <cell r="G100" t="str">
            <v>件</v>
          </cell>
          <cell r="H100">
            <v>1368</v>
          </cell>
          <cell r="I100">
            <v>1719</v>
          </cell>
          <cell r="J100" t="str">
            <v>时代驭菱1475</v>
          </cell>
          <cell r="K100" t="str">
            <v>01.01.01.104</v>
          </cell>
          <cell r="L100" t="str">
            <v>诸城奥铃</v>
          </cell>
        </row>
        <row r="101">
          <cell r="D101" t="str">
            <v>L0821010205A0</v>
          </cell>
          <cell r="E101" t="str">
            <v>右后视镜总成</v>
          </cell>
          <cell r="F101">
            <v>1719</v>
          </cell>
          <cell r="G101" t="str">
            <v>件</v>
          </cell>
          <cell r="H101">
            <v>1368</v>
          </cell>
          <cell r="I101">
            <v>1719</v>
          </cell>
          <cell r="J101" t="str">
            <v>时代驭菱1475</v>
          </cell>
          <cell r="K101" t="str">
            <v>01.01.01.105</v>
          </cell>
          <cell r="L101" t="str">
            <v>诸城奥铃</v>
          </cell>
        </row>
        <row r="102">
          <cell r="D102" t="str">
            <v>1B16937100015</v>
          </cell>
          <cell r="E102" t="str">
            <v>前顶灯总成（带内视镜）</v>
          </cell>
        </row>
        <row r="102">
          <cell r="G102" t="str">
            <v>件</v>
          </cell>
          <cell r="H102">
            <v>450</v>
          </cell>
          <cell r="I102">
            <v>550</v>
          </cell>
          <cell r="J102" t="str">
            <v>时代轻卡1029</v>
          </cell>
          <cell r="K102" t="str">
            <v>01.01.02.004</v>
          </cell>
          <cell r="L102" t="str">
            <v>诸城奥铃</v>
          </cell>
        </row>
        <row r="103">
          <cell r="D103" t="str">
            <v>1B16937100071</v>
          </cell>
          <cell r="E103" t="str">
            <v>前顶灯总成（带内视镜）</v>
          </cell>
        </row>
        <row r="103">
          <cell r="G103" t="str">
            <v>件</v>
          </cell>
          <cell r="H103">
            <v>550</v>
          </cell>
          <cell r="I103">
            <v>50</v>
          </cell>
          <cell r="J103" t="str">
            <v>时代轻卡1029</v>
          </cell>
          <cell r="K103" t="str">
            <v>01.01.02.006</v>
          </cell>
          <cell r="L103" t="str">
            <v>诸城奥铃</v>
          </cell>
        </row>
        <row r="104">
          <cell r="D104" t="str">
            <v>1B16951200010</v>
          </cell>
          <cell r="E104" t="str">
            <v>塑料铆钉</v>
          </cell>
        </row>
        <row r="104">
          <cell r="G104" t="str">
            <v>件</v>
          </cell>
          <cell r="H104">
            <v>0</v>
          </cell>
          <cell r="I104">
            <v>420</v>
          </cell>
          <cell r="J104" t="str">
            <v>时代轻卡1029</v>
          </cell>
          <cell r="K104" t="str">
            <v>01.03.02.010</v>
          </cell>
          <cell r="L104" t="str">
            <v>诸城奥铃</v>
          </cell>
        </row>
        <row r="105">
          <cell r="D105" t="str">
            <v>1B16954120003</v>
          </cell>
          <cell r="E105" t="str">
            <v>登车扶手</v>
          </cell>
        </row>
        <row r="105">
          <cell r="G105" t="str">
            <v>件</v>
          </cell>
          <cell r="H105">
            <v>2080</v>
          </cell>
          <cell r="I105">
            <v>1400</v>
          </cell>
          <cell r="J105" t="str">
            <v>时代小卡1580</v>
          </cell>
          <cell r="K105" t="str">
            <v>01.03.05.004</v>
          </cell>
          <cell r="L105" t="str">
            <v>诸城奥铃</v>
          </cell>
        </row>
        <row r="106">
          <cell r="D106" t="str">
            <v>1B16984500005</v>
          </cell>
          <cell r="E106" t="str">
            <v>塑料铆钉</v>
          </cell>
        </row>
        <row r="106">
          <cell r="G106" t="str">
            <v>件</v>
          </cell>
          <cell r="H106">
            <v>0</v>
          </cell>
          <cell r="I106">
            <v>1856</v>
          </cell>
          <cell r="J106" t="str">
            <v>时代轻卡1029</v>
          </cell>
          <cell r="K106" t="str">
            <v>01.03.02.028</v>
          </cell>
          <cell r="L106" t="str">
            <v>诸城奥铃</v>
          </cell>
        </row>
        <row r="107">
          <cell r="D107" t="str">
            <v>1B17837100003</v>
          </cell>
          <cell r="E107" t="str">
            <v>前顶灯总成(带内视镜)</v>
          </cell>
        </row>
        <row r="107">
          <cell r="G107" t="str">
            <v>件</v>
          </cell>
          <cell r="H107">
            <v>30</v>
          </cell>
          <cell r="I107">
            <v>40</v>
          </cell>
          <cell r="J107" t="str">
            <v>时代轻卡1780</v>
          </cell>
          <cell r="K107" t="str">
            <v>01.01.02.037</v>
          </cell>
          <cell r="L107" t="str">
            <v>诸城奥铃</v>
          </cell>
        </row>
        <row r="108">
          <cell r="D108" t="str">
            <v>1B17854130003</v>
          </cell>
          <cell r="E108" t="str">
            <v>登车扶手</v>
          </cell>
        </row>
        <row r="108">
          <cell r="G108" t="str">
            <v>件</v>
          </cell>
          <cell r="H108">
            <v>80</v>
          </cell>
          <cell r="I108">
            <v>90</v>
          </cell>
          <cell r="J108" t="str">
            <v>时代轻卡1780</v>
          </cell>
          <cell r="K108" t="str">
            <v>01.03.05.002</v>
          </cell>
          <cell r="L108" t="str">
            <v>诸城奥铃</v>
          </cell>
        </row>
        <row r="109">
          <cell r="D109" t="str">
            <v>1B17882100030</v>
          </cell>
          <cell r="E109" t="str">
            <v>左后视镜总成</v>
          </cell>
        </row>
        <row r="109">
          <cell r="G109" t="str">
            <v>件</v>
          </cell>
          <cell r="H109">
            <v>304</v>
          </cell>
          <cell r="I109">
            <v>282</v>
          </cell>
          <cell r="J109" t="str">
            <v>时代轻卡1780</v>
          </cell>
          <cell r="K109" t="str">
            <v>01.01.01.110</v>
          </cell>
          <cell r="L109" t="str">
            <v>诸城奥铃</v>
          </cell>
        </row>
        <row r="110">
          <cell r="D110" t="str">
            <v>1B17882100031</v>
          </cell>
          <cell r="E110" t="str">
            <v>右后视镜总成</v>
          </cell>
        </row>
        <row r="110">
          <cell r="G110" t="str">
            <v>件</v>
          </cell>
          <cell r="H110">
            <v>428</v>
          </cell>
          <cell r="I110">
            <v>408</v>
          </cell>
          <cell r="J110" t="str">
            <v>时代轻卡1780</v>
          </cell>
          <cell r="K110" t="str">
            <v>01.01.01.111</v>
          </cell>
          <cell r="L110" t="str">
            <v>诸城奥铃</v>
          </cell>
        </row>
        <row r="111">
          <cell r="D111" t="str">
            <v>1B18054100010</v>
          </cell>
          <cell r="E111" t="str">
            <v>拉带总成</v>
          </cell>
        </row>
        <row r="111">
          <cell r="G111" t="str">
            <v>件</v>
          </cell>
          <cell r="H111">
            <v>10</v>
          </cell>
          <cell r="I111">
            <v>10</v>
          </cell>
          <cell r="J111" t="str">
            <v>奥铃捷运</v>
          </cell>
          <cell r="K111" t="str">
            <v>01.03.19.023</v>
          </cell>
          <cell r="L111" t="str">
            <v>诸城奥铃</v>
          </cell>
        </row>
        <row r="112">
          <cell r="D112" t="str">
            <v>1B18354100000</v>
          </cell>
          <cell r="E112" t="str">
            <v>登车扶手</v>
          </cell>
        </row>
        <row r="112">
          <cell r="G112" t="str">
            <v>件</v>
          </cell>
          <cell r="H112">
            <v>1840</v>
          </cell>
          <cell r="I112">
            <v>1980</v>
          </cell>
          <cell r="J112" t="str">
            <v>时代康瑞H</v>
          </cell>
          <cell r="K112" t="str">
            <v>01.03.03.022</v>
          </cell>
          <cell r="L112" t="str">
            <v>诸城奥铃</v>
          </cell>
        </row>
        <row r="113">
          <cell r="D113" t="str">
            <v>1B18354100010</v>
          </cell>
          <cell r="E113" t="str">
            <v>乘客拉手</v>
          </cell>
        </row>
        <row r="113">
          <cell r="G113" t="str">
            <v>件</v>
          </cell>
          <cell r="H113">
            <v>920</v>
          </cell>
          <cell r="I113">
            <v>1010</v>
          </cell>
          <cell r="J113" t="str">
            <v>时代康瑞H</v>
          </cell>
          <cell r="K113" t="str">
            <v>01.03.03.023</v>
          </cell>
          <cell r="L113" t="str">
            <v>诸城奥铃</v>
          </cell>
        </row>
        <row r="114">
          <cell r="D114" t="str">
            <v>1B18382103000</v>
          </cell>
          <cell r="E114" t="str">
            <v>内视镜总成</v>
          </cell>
        </row>
        <row r="114">
          <cell r="G114" t="str">
            <v>件</v>
          </cell>
          <cell r="H114">
            <v>900</v>
          </cell>
          <cell r="I114">
            <v>970</v>
          </cell>
          <cell r="J114" t="str">
            <v>时代康瑞H</v>
          </cell>
          <cell r="K114" t="str">
            <v>01.01.02.051</v>
          </cell>
          <cell r="L114" t="str">
            <v>诸城奥铃</v>
          </cell>
        </row>
        <row r="115">
          <cell r="D115" t="str">
            <v>L0119018001A0</v>
          </cell>
          <cell r="E115" t="str">
            <v>环箍</v>
          </cell>
        </row>
        <row r="115">
          <cell r="G115" t="str">
            <v>件</v>
          </cell>
          <cell r="H115">
            <v>130</v>
          </cell>
          <cell r="I115">
            <v>140</v>
          </cell>
          <cell r="J115" t="str">
            <v>时代康瑞H</v>
          </cell>
          <cell r="K115" t="str">
            <v>01.03.22.013</v>
          </cell>
          <cell r="L115" t="str">
            <v>诸城奥铃</v>
          </cell>
        </row>
        <row r="116">
          <cell r="D116" t="str">
            <v>L0541010040A0</v>
          </cell>
          <cell r="E116" t="str">
            <v>乘客拉手</v>
          </cell>
        </row>
        <row r="116">
          <cell r="G116" t="str">
            <v>件</v>
          </cell>
          <cell r="H116">
            <v>30</v>
          </cell>
          <cell r="I116">
            <v>40</v>
          </cell>
          <cell r="J116" t="str">
            <v>时代轻卡1780</v>
          </cell>
          <cell r="K116" t="str">
            <v>01.03.05.054</v>
          </cell>
          <cell r="L116" t="str">
            <v>诸城奥铃</v>
          </cell>
        </row>
        <row r="117">
          <cell r="D117" t="str">
            <v>L0542070702A0</v>
          </cell>
          <cell r="E117" t="str">
            <v>乘客拉手</v>
          </cell>
        </row>
        <row r="117">
          <cell r="G117" t="str">
            <v>件</v>
          </cell>
          <cell r="H117">
            <v>1000</v>
          </cell>
          <cell r="I117">
            <v>600</v>
          </cell>
          <cell r="J117" t="str">
            <v>时代轻卡1780</v>
          </cell>
          <cell r="K117" t="str">
            <v>01.03.05.053</v>
          </cell>
          <cell r="L117" t="str">
            <v>诸城奥铃</v>
          </cell>
        </row>
        <row r="118">
          <cell r="D118" t="str">
            <v>L0821010126A0</v>
          </cell>
          <cell r="E118" t="str">
            <v>左后视镜总成</v>
          </cell>
        </row>
        <row r="118">
          <cell r="G118" t="str">
            <v>件</v>
          </cell>
          <cell r="H118">
            <v>587</v>
          </cell>
          <cell r="I118">
            <v>610</v>
          </cell>
          <cell r="J118" t="str">
            <v>时代康瑞H</v>
          </cell>
          <cell r="K118" t="str">
            <v>01.01.01.263</v>
          </cell>
          <cell r="L118" t="str">
            <v>诸城奥铃</v>
          </cell>
        </row>
        <row r="119">
          <cell r="D119" t="str">
            <v>L0821010133A0</v>
          </cell>
          <cell r="E119" t="str">
            <v>左后视镜总成</v>
          </cell>
        </row>
        <row r="119">
          <cell r="G119" t="str">
            <v>件</v>
          </cell>
          <cell r="H119">
            <v>10</v>
          </cell>
          <cell r="I119">
            <v>10</v>
          </cell>
          <cell r="J119" t="str">
            <v>时代康瑞H</v>
          </cell>
          <cell r="K119" t="str">
            <v>01.01.01.093</v>
          </cell>
          <cell r="L119" t="str">
            <v>诸城奥铃</v>
          </cell>
        </row>
        <row r="120">
          <cell r="D120" t="str">
            <v>L0821010177A0</v>
          </cell>
          <cell r="E120" t="str">
            <v>左外后视镜总成</v>
          </cell>
        </row>
        <row r="120">
          <cell r="G120" t="str">
            <v>件</v>
          </cell>
          <cell r="H120">
            <v>60</v>
          </cell>
          <cell r="I120">
            <v>65</v>
          </cell>
          <cell r="J120" t="str">
            <v>欧马可/奥铃1995</v>
          </cell>
          <cell r="K120" t="str">
            <v>01.01.01.292</v>
          </cell>
          <cell r="L120" t="str">
            <v>诸城奥铃</v>
          </cell>
        </row>
        <row r="121">
          <cell r="D121" t="str">
            <v>L0821010178A0</v>
          </cell>
          <cell r="E121" t="str">
            <v>右外后视镜总成</v>
          </cell>
        </row>
        <row r="121">
          <cell r="G121" t="str">
            <v>件</v>
          </cell>
          <cell r="H121">
            <v>60</v>
          </cell>
          <cell r="I121">
            <v>65</v>
          </cell>
          <cell r="J121" t="str">
            <v>欧马可/奥铃1995</v>
          </cell>
          <cell r="K121" t="str">
            <v>01.01.01.293</v>
          </cell>
          <cell r="L121" t="str">
            <v>诸城奥铃</v>
          </cell>
        </row>
        <row r="122">
          <cell r="D122" t="str">
            <v>L0821010203A0</v>
          </cell>
          <cell r="E122" t="str">
            <v>右后视镜总成</v>
          </cell>
        </row>
        <row r="122">
          <cell r="G122" t="str">
            <v>件</v>
          </cell>
          <cell r="H122">
            <v>587</v>
          </cell>
          <cell r="I122">
            <v>610</v>
          </cell>
          <cell r="J122" t="str">
            <v>时代康瑞H</v>
          </cell>
          <cell r="K122" t="str">
            <v>01.01.01.264</v>
          </cell>
          <cell r="L122" t="str">
            <v>诸城奥铃</v>
          </cell>
        </row>
        <row r="123">
          <cell r="D123" t="str">
            <v>L0821010210A0</v>
          </cell>
          <cell r="E123" t="str">
            <v>右后视镜总成</v>
          </cell>
        </row>
        <row r="123">
          <cell r="G123" t="str">
            <v>件</v>
          </cell>
          <cell r="H123">
            <v>10</v>
          </cell>
          <cell r="I123">
            <v>10</v>
          </cell>
          <cell r="J123" t="str">
            <v>时代康瑞H</v>
          </cell>
          <cell r="K123" t="str">
            <v>01.01.01.092</v>
          </cell>
          <cell r="L123" t="str">
            <v>诸城奥铃</v>
          </cell>
        </row>
        <row r="124">
          <cell r="D124" t="str">
            <v>L0821020007A0</v>
          </cell>
          <cell r="E124" t="str">
            <v>前下视镜总成</v>
          </cell>
        </row>
        <row r="124">
          <cell r="G124" t="str">
            <v>件</v>
          </cell>
          <cell r="H124">
            <v>750</v>
          </cell>
          <cell r="I124">
            <v>720</v>
          </cell>
          <cell r="J124" t="str">
            <v>时代康瑞H</v>
          </cell>
          <cell r="K124" t="str">
            <v>01.01.01.223</v>
          </cell>
          <cell r="L124" t="str">
            <v>诸城奥铃</v>
          </cell>
        </row>
        <row r="125">
          <cell r="D125" t="str">
            <v>L0821034001A0</v>
          </cell>
          <cell r="E125" t="str">
            <v>补盲境总成</v>
          </cell>
        </row>
        <row r="125">
          <cell r="G125" t="str">
            <v>件</v>
          </cell>
          <cell r="H125">
            <v>900</v>
          </cell>
          <cell r="I125">
            <v>970</v>
          </cell>
          <cell r="J125" t="str">
            <v>时代康瑞H</v>
          </cell>
          <cell r="K125" t="str">
            <v>01.03.20.082</v>
          </cell>
          <cell r="L125" t="str">
            <v>诸城奥铃</v>
          </cell>
        </row>
        <row r="126">
          <cell r="D126" t="str">
            <v>L0823020901A0</v>
          </cell>
          <cell r="E126" t="str">
            <v>内视镜总成</v>
          </cell>
        </row>
        <row r="126">
          <cell r="G126" t="str">
            <v>件</v>
          </cell>
          <cell r="H126">
            <v>600</v>
          </cell>
          <cell r="I126">
            <v>870</v>
          </cell>
          <cell r="J126" t="str">
            <v>奥铃捷运</v>
          </cell>
          <cell r="K126" t="str">
            <v>01.01.02.065</v>
          </cell>
          <cell r="L126" t="str">
            <v>诸城奥铃</v>
          </cell>
        </row>
        <row r="127">
          <cell r="D127" t="str">
            <v>1102911400014</v>
          </cell>
          <cell r="E127" t="str">
            <v>油管夹固定支架总成</v>
          </cell>
        </row>
        <row r="127">
          <cell r="G127" t="str">
            <v>件</v>
          </cell>
          <cell r="H127">
            <v>24</v>
          </cell>
          <cell r="I127">
            <v>24</v>
          </cell>
          <cell r="J127" t="str">
            <v>奥铃捷运</v>
          </cell>
          <cell r="K127" t="str">
            <v>01.03.20.005</v>
          </cell>
          <cell r="L127" t="str">
            <v>诸城奥铃</v>
          </cell>
        </row>
        <row r="128">
          <cell r="D128" t="str">
            <v>1110811900013</v>
          </cell>
          <cell r="E128" t="str">
            <v>环箍</v>
          </cell>
        </row>
        <row r="128">
          <cell r="G128" t="str">
            <v>件</v>
          </cell>
          <cell r="H128">
            <v>595</v>
          </cell>
          <cell r="I128">
            <v>619</v>
          </cell>
          <cell r="J128" t="str">
            <v>奥铃捷运</v>
          </cell>
          <cell r="K128" t="str">
            <v>01.03.22.002</v>
          </cell>
          <cell r="L128" t="str">
            <v>诸城奥铃</v>
          </cell>
        </row>
        <row r="129">
          <cell r="D129" t="str">
            <v>1B18054100001</v>
          </cell>
          <cell r="E129" t="str">
            <v>登车扶手</v>
          </cell>
        </row>
        <row r="129">
          <cell r="G129" t="str">
            <v>件</v>
          </cell>
          <cell r="H129">
            <v>384</v>
          </cell>
          <cell r="I129">
            <v>484</v>
          </cell>
          <cell r="J129" t="str">
            <v>奥铃捷运</v>
          </cell>
          <cell r="K129" t="str">
            <v>01.03.03.001</v>
          </cell>
          <cell r="L129" t="str">
            <v>诸城奥铃</v>
          </cell>
        </row>
        <row r="130">
          <cell r="D130" t="str">
            <v>1B18054100002</v>
          </cell>
          <cell r="E130" t="str">
            <v>乘客拉手</v>
          </cell>
        </row>
        <row r="130">
          <cell r="G130" t="str">
            <v>件</v>
          </cell>
          <cell r="H130">
            <v>204</v>
          </cell>
          <cell r="I130">
            <v>254</v>
          </cell>
          <cell r="J130" t="str">
            <v>奥铃捷运</v>
          </cell>
          <cell r="K130" t="str">
            <v>01.03.03.002</v>
          </cell>
          <cell r="L130" t="str">
            <v>诸城奥铃</v>
          </cell>
        </row>
        <row r="131">
          <cell r="D131" t="str">
            <v>1B18054100010</v>
          </cell>
          <cell r="E131" t="str">
            <v>拉带总成</v>
          </cell>
        </row>
        <row r="131">
          <cell r="G131" t="str">
            <v>件</v>
          </cell>
          <cell r="H131">
            <v>184</v>
          </cell>
          <cell r="I131">
            <v>221</v>
          </cell>
          <cell r="J131" t="str">
            <v>奥铃捷运</v>
          </cell>
          <cell r="K131" t="str">
            <v>01.03.19.023</v>
          </cell>
          <cell r="L131" t="str">
            <v>诸城奥铃</v>
          </cell>
        </row>
        <row r="132">
          <cell r="D132" t="str">
            <v>1B18054100801</v>
          </cell>
          <cell r="E132" t="str">
            <v>登车扶手</v>
          </cell>
        </row>
        <row r="132">
          <cell r="G132" t="str">
            <v>件</v>
          </cell>
          <cell r="H132">
            <v>30</v>
          </cell>
          <cell r="I132">
            <v>96</v>
          </cell>
          <cell r="J132" t="str">
            <v>奥铃捷运</v>
          </cell>
          <cell r="K132" t="str">
            <v>01.03.03.025</v>
          </cell>
          <cell r="L132" t="str">
            <v>诸城奥铃</v>
          </cell>
        </row>
        <row r="133">
          <cell r="D133" t="str">
            <v>1B18054100802</v>
          </cell>
          <cell r="E133" t="str">
            <v>乘客拉手</v>
          </cell>
        </row>
        <row r="133">
          <cell r="G133" t="str">
            <v>件</v>
          </cell>
          <cell r="H133">
            <v>15</v>
          </cell>
          <cell r="I133">
            <v>48</v>
          </cell>
          <cell r="J133" t="str">
            <v>奥铃捷运</v>
          </cell>
          <cell r="K133" t="str">
            <v>01.03.03.024</v>
          </cell>
          <cell r="L133" t="str">
            <v>诸城奥铃</v>
          </cell>
        </row>
        <row r="134">
          <cell r="D134" t="str">
            <v>1B18082100017</v>
          </cell>
          <cell r="E134" t="str">
            <v>左外后视镜总成</v>
          </cell>
        </row>
        <row r="134">
          <cell r="G134" t="str">
            <v>件</v>
          </cell>
          <cell r="H134">
            <v>174</v>
          </cell>
          <cell r="I134">
            <v>124</v>
          </cell>
          <cell r="J134" t="str">
            <v>奥铃捷运1800</v>
          </cell>
          <cell r="K134" t="str">
            <v>01.01.01.051</v>
          </cell>
          <cell r="L134" t="str">
            <v>诸城奥铃</v>
          </cell>
        </row>
        <row r="135">
          <cell r="D135" t="str">
            <v>1B18082100018</v>
          </cell>
          <cell r="E135" t="str">
            <v>右外后视镜总成</v>
          </cell>
        </row>
        <row r="135">
          <cell r="G135" t="str">
            <v>件</v>
          </cell>
          <cell r="H135">
            <v>174</v>
          </cell>
          <cell r="I135">
            <v>124</v>
          </cell>
          <cell r="J135" t="str">
            <v>奥铃捷运1800</v>
          </cell>
          <cell r="K135" t="str">
            <v>01.01.01.052</v>
          </cell>
          <cell r="L135" t="str">
            <v>诸城奥铃</v>
          </cell>
        </row>
        <row r="136">
          <cell r="D136" t="str">
            <v>L082100000003</v>
          </cell>
          <cell r="E136" t="str">
            <v>左后视镜总成</v>
          </cell>
        </row>
        <row r="136">
          <cell r="G136" t="str">
            <v>件</v>
          </cell>
          <cell r="H136">
            <v>120</v>
          </cell>
          <cell r="I136">
            <v>136</v>
          </cell>
          <cell r="J136" t="str">
            <v>奥铃捷运1800出口</v>
          </cell>
          <cell r="K136" t="str">
            <v>01.01.01.300</v>
          </cell>
          <cell r="L136" t="str">
            <v>诸城奥铃</v>
          </cell>
        </row>
        <row r="137">
          <cell r="D137" t="str">
            <v>L082100000004</v>
          </cell>
          <cell r="E137" t="str">
            <v>右后视镜总成</v>
          </cell>
        </row>
        <row r="137">
          <cell r="G137" t="str">
            <v>件</v>
          </cell>
          <cell r="H137">
            <v>120</v>
          </cell>
          <cell r="I137">
            <v>136</v>
          </cell>
          <cell r="J137" t="str">
            <v>奥铃捷运1800出口</v>
          </cell>
          <cell r="K137" t="str">
            <v>01.01.01.301</v>
          </cell>
          <cell r="L137" t="str">
            <v>诸城奥铃</v>
          </cell>
        </row>
        <row r="138">
          <cell r="D138" t="str">
            <v>L0821010057A0</v>
          </cell>
          <cell r="E138" t="str">
            <v>左外后视镜总成</v>
          </cell>
        </row>
        <row r="138">
          <cell r="G138" t="str">
            <v>件</v>
          </cell>
          <cell r="H138">
            <v>189</v>
          </cell>
          <cell r="I138">
            <v>501</v>
          </cell>
          <cell r="J138" t="str">
            <v>欧马可/奥铃1995</v>
          </cell>
          <cell r="K138" t="str">
            <v>01.01.01.290</v>
          </cell>
          <cell r="L138" t="str">
            <v>诸城奥铃</v>
          </cell>
        </row>
        <row r="139">
          <cell r="D139" t="str">
            <v>L0821010058A0</v>
          </cell>
          <cell r="E139" t="str">
            <v>右外后视镜总成</v>
          </cell>
        </row>
        <row r="139">
          <cell r="G139" t="str">
            <v>件</v>
          </cell>
          <cell r="H139">
            <v>189</v>
          </cell>
          <cell r="I139">
            <v>452</v>
          </cell>
          <cell r="J139" t="str">
            <v>欧马可/奥铃1995</v>
          </cell>
          <cell r="K139" t="str">
            <v>01.01.01.291</v>
          </cell>
          <cell r="L139" t="str">
            <v>诸城奥铃</v>
          </cell>
        </row>
        <row r="140">
          <cell r="D140" t="str">
            <v>L0821020008A0</v>
          </cell>
          <cell r="E140" t="str">
            <v>前下视镜总成</v>
          </cell>
        </row>
        <row r="140">
          <cell r="G140" t="str">
            <v>件</v>
          </cell>
          <cell r="H140">
            <v>0</v>
          </cell>
          <cell r="I140">
            <v>144</v>
          </cell>
          <cell r="J140" t="str">
            <v>欧马可/奥铃1995</v>
          </cell>
          <cell r="K140" t="str">
            <v>01.01.01.156</v>
          </cell>
          <cell r="L140" t="str">
            <v>诸城奥铃</v>
          </cell>
        </row>
        <row r="141">
          <cell r="D141" t="str">
            <v>L0821030006A0</v>
          </cell>
          <cell r="E141" t="str">
            <v>侧下视镜总成</v>
          </cell>
        </row>
        <row r="141">
          <cell r="G141" t="str">
            <v>件</v>
          </cell>
          <cell r="H141">
            <v>0</v>
          </cell>
          <cell r="I141">
            <v>136</v>
          </cell>
          <cell r="J141" t="str">
            <v>欧马可/奥铃1995</v>
          </cell>
          <cell r="K141" t="str">
            <v>01.01.01.294</v>
          </cell>
          <cell r="L141" t="str">
            <v>诸城奥铃</v>
          </cell>
        </row>
        <row r="142">
          <cell r="D142" t="str">
            <v>L0823020901A0</v>
          </cell>
          <cell r="E142" t="str">
            <v>内视镜总成</v>
          </cell>
        </row>
        <row r="142">
          <cell r="G142" t="str">
            <v>件</v>
          </cell>
          <cell r="H142">
            <v>2550</v>
          </cell>
          <cell r="I142">
            <v>2518</v>
          </cell>
          <cell r="J142" t="str">
            <v>奥铃捷运</v>
          </cell>
          <cell r="K142" t="str">
            <v>01.01.02.065</v>
          </cell>
          <cell r="L142" t="str">
            <v>诸城奥铃</v>
          </cell>
        </row>
      </sheetData>
      <sheetData sheetId="6" refreshError="1"/>
      <sheetData sheetId="7" refreshError="1">
        <row r="2">
          <cell r="D2" t="str">
            <v>编码</v>
          </cell>
        </row>
        <row r="2">
          <cell r="I2" t="str">
            <v>10月合计</v>
          </cell>
        </row>
        <row r="5">
          <cell r="D5" t="str">
            <v>1102911400014</v>
          </cell>
        </row>
        <row r="5">
          <cell r="I5">
            <v>16</v>
          </cell>
        </row>
        <row r="6">
          <cell r="D6" t="str">
            <v>1110811900013</v>
          </cell>
        </row>
        <row r="6">
          <cell r="I6">
            <v>920</v>
          </cell>
        </row>
        <row r="7">
          <cell r="D7" t="str">
            <v>1B18054100001</v>
          </cell>
        </row>
        <row r="7">
          <cell r="I7">
            <v>1018</v>
          </cell>
        </row>
        <row r="8">
          <cell r="D8" t="str">
            <v>1B18054100002</v>
          </cell>
        </row>
        <row r="8">
          <cell r="I8">
            <v>521</v>
          </cell>
        </row>
        <row r="9">
          <cell r="D9" t="str">
            <v>1B18054100010</v>
          </cell>
        </row>
        <row r="9">
          <cell r="I9">
            <v>335</v>
          </cell>
        </row>
        <row r="10">
          <cell r="D10" t="str">
            <v>1B18054100801</v>
          </cell>
        </row>
        <row r="10">
          <cell r="I10">
            <v>0</v>
          </cell>
        </row>
        <row r="11">
          <cell r="D11" t="str">
            <v>1B18054100802</v>
          </cell>
        </row>
        <row r="11">
          <cell r="I11">
            <v>0</v>
          </cell>
        </row>
        <row r="12">
          <cell r="D12" t="str">
            <v>1B18082100017</v>
          </cell>
        </row>
        <row r="12">
          <cell r="I12">
            <v>47</v>
          </cell>
        </row>
        <row r="13">
          <cell r="D13" t="str">
            <v>1B18082100018</v>
          </cell>
        </row>
        <row r="13">
          <cell r="I13">
            <v>47</v>
          </cell>
        </row>
        <row r="14">
          <cell r="D14" t="str">
            <v>L082100000003</v>
          </cell>
        </row>
        <row r="14">
          <cell r="I14">
            <v>145</v>
          </cell>
        </row>
        <row r="15">
          <cell r="D15" t="str">
            <v>L082100000004</v>
          </cell>
        </row>
        <row r="15">
          <cell r="I15">
            <v>145</v>
          </cell>
        </row>
        <row r="16">
          <cell r="D16" t="str">
            <v>L0821010057A0</v>
          </cell>
        </row>
        <row r="16">
          <cell r="I16">
            <v>689</v>
          </cell>
        </row>
        <row r="17">
          <cell r="D17" t="str">
            <v>L0821010058A0</v>
          </cell>
        </row>
        <row r="17">
          <cell r="I17">
            <v>622</v>
          </cell>
        </row>
        <row r="18">
          <cell r="D18" t="str">
            <v>L0821020008A0</v>
          </cell>
        </row>
        <row r="18">
          <cell r="I18">
            <v>397</v>
          </cell>
        </row>
        <row r="19">
          <cell r="D19" t="str">
            <v>L0821030006A0</v>
          </cell>
        </row>
        <row r="19">
          <cell r="I19">
            <v>720</v>
          </cell>
        </row>
        <row r="20">
          <cell r="D20" t="str">
            <v>L0823020901A0</v>
          </cell>
        </row>
        <row r="20">
          <cell r="I20">
            <v>5302</v>
          </cell>
        </row>
        <row r="21">
          <cell r="D21" t="str">
            <v>1B16937100015</v>
          </cell>
        </row>
        <row r="21">
          <cell r="I21">
            <v>616</v>
          </cell>
        </row>
        <row r="22">
          <cell r="D22" t="str">
            <v>1B16951200010</v>
          </cell>
        </row>
        <row r="22">
          <cell r="I22">
            <v>11380</v>
          </cell>
        </row>
        <row r="23">
          <cell r="D23" t="str">
            <v>1B16954120003</v>
          </cell>
        </row>
        <row r="23">
          <cell r="I23">
            <v>4290</v>
          </cell>
        </row>
        <row r="24">
          <cell r="D24" t="str">
            <v>1B17837100003</v>
          </cell>
        </row>
        <row r="24">
          <cell r="I24">
            <v>50</v>
          </cell>
        </row>
        <row r="25">
          <cell r="D25" t="str">
            <v>1B17854130003</v>
          </cell>
        </row>
        <row r="25">
          <cell r="I25">
            <v>166</v>
          </cell>
        </row>
        <row r="26">
          <cell r="D26" t="str">
            <v>1B17882100030</v>
          </cell>
        </row>
        <row r="26">
          <cell r="I26">
            <v>243</v>
          </cell>
        </row>
        <row r="27">
          <cell r="D27" t="str">
            <v>1B17882100031</v>
          </cell>
        </row>
        <row r="27">
          <cell r="I27">
            <v>392</v>
          </cell>
        </row>
        <row r="28">
          <cell r="D28" t="str">
            <v>1B18354100000</v>
          </cell>
        </row>
        <row r="28">
          <cell r="I28">
            <v>5002</v>
          </cell>
        </row>
        <row r="29">
          <cell r="D29" t="str">
            <v>1B18354100010</v>
          </cell>
        </row>
        <row r="29">
          <cell r="I29">
            <v>2531</v>
          </cell>
        </row>
        <row r="30">
          <cell r="D30" t="str">
            <v>1B18382103000</v>
          </cell>
        </row>
        <row r="30">
          <cell r="I30">
            <v>2451</v>
          </cell>
        </row>
        <row r="31">
          <cell r="D31" t="str">
            <v>L0119018001A0</v>
          </cell>
        </row>
        <row r="31">
          <cell r="I31">
            <v>782</v>
          </cell>
        </row>
        <row r="32">
          <cell r="D32" t="str">
            <v>L0541010040A0</v>
          </cell>
        </row>
        <row r="32">
          <cell r="I32">
            <v>83</v>
          </cell>
        </row>
        <row r="33">
          <cell r="D33" t="str">
            <v>L0542070702A0</v>
          </cell>
        </row>
        <row r="33">
          <cell r="I33">
            <v>3730</v>
          </cell>
        </row>
        <row r="34">
          <cell r="D34" t="str">
            <v>L0821010126A0</v>
          </cell>
        </row>
        <row r="34">
          <cell r="I34">
            <v>1744</v>
          </cell>
        </row>
        <row r="35">
          <cell r="D35" t="str">
            <v>L0821010133A0</v>
          </cell>
        </row>
        <row r="35">
          <cell r="I35">
            <v>84</v>
          </cell>
        </row>
        <row r="36">
          <cell r="D36" t="str">
            <v>L0821010177A0</v>
          </cell>
        </row>
        <row r="36">
          <cell r="I36">
            <v>65</v>
          </cell>
        </row>
        <row r="37">
          <cell r="D37" t="str">
            <v>L0821010178A0</v>
          </cell>
        </row>
        <row r="37">
          <cell r="I37">
            <v>65</v>
          </cell>
        </row>
        <row r="38">
          <cell r="D38" t="str">
            <v>L0821010203A0</v>
          </cell>
        </row>
        <row r="38">
          <cell r="I38">
            <v>1744</v>
          </cell>
        </row>
        <row r="39">
          <cell r="D39" t="str">
            <v>L0821010210A0</v>
          </cell>
        </row>
        <row r="39">
          <cell r="I39">
            <v>84</v>
          </cell>
        </row>
        <row r="40">
          <cell r="D40" t="str">
            <v>L0821020007A0</v>
          </cell>
        </row>
        <row r="40">
          <cell r="I40">
            <v>2100</v>
          </cell>
        </row>
        <row r="41">
          <cell r="D41" t="str">
            <v>L0821034001A0</v>
          </cell>
        </row>
        <row r="41">
          <cell r="I41">
            <v>2391</v>
          </cell>
        </row>
        <row r="42">
          <cell r="D42" t="str">
            <v>1103631500008</v>
          </cell>
        </row>
        <row r="42">
          <cell r="I42">
            <v>60</v>
          </cell>
        </row>
        <row r="43">
          <cell r="D43" t="str">
            <v>1B14853101006</v>
          </cell>
        </row>
        <row r="43">
          <cell r="I43">
            <v>5440</v>
          </cell>
        </row>
        <row r="44">
          <cell r="D44" t="str">
            <v>1B14861200049</v>
          </cell>
        </row>
        <row r="44">
          <cell r="I44">
            <v>7530</v>
          </cell>
        </row>
        <row r="45">
          <cell r="D45" t="str">
            <v>1B15837100001</v>
          </cell>
        </row>
        <row r="45">
          <cell r="I45">
            <v>3067</v>
          </cell>
        </row>
        <row r="46">
          <cell r="D46" t="str">
            <v>1B15882100300</v>
          </cell>
        </row>
        <row r="46">
          <cell r="I46">
            <v>945</v>
          </cell>
        </row>
        <row r="47">
          <cell r="D47" t="str">
            <v>1B15882100310</v>
          </cell>
        </row>
        <row r="47">
          <cell r="I47">
            <v>928</v>
          </cell>
        </row>
        <row r="48">
          <cell r="D48" t="str">
            <v>1B16254250001</v>
          </cell>
        </row>
        <row r="48">
          <cell r="I48">
            <v>506</v>
          </cell>
        </row>
        <row r="49">
          <cell r="D49" t="str">
            <v>1B16254250002</v>
          </cell>
        </row>
        <row r="49">
          <cell r="I49">
            <v>336</v>
          </cell>
        </row>
        <row r="50">
          <cell r="D50" t="str">
            <v>1B16282100001</v>
          </cell>
        </row>
        <row r="50">
          <cell r="I50">
            <v>61</v>
          </cell>
        </row>
        <row r="51">
          <cell r="D51" t="str">
            <v>1B16282100002</v>
          </cell>
        </row>
        <row r="51">
          <cell r="I51">
            <v>109</v>
          </cell>
        </row>
        <row r="52">
          <cell r="D52" t="str">
            <v>1B16282100003</v>
          </cell>
        </row>
        <row r="52">
          <cell r="I52">
            <v>170</v>
          </cell>
        </row>
        <row r="53">
          <cell r="D53" t="str">
            <v>1B16282100004</v>
          </cell>
        </row>
        <row r="53">
          <cell r="I53">
            <v>170</v>
          </cell>
        </row>
        <row r="54">
          <cell r="D54" t="str">
            <v>1B16282300001</v>
          </cell>
        </row>
        <row r="54">
          <cell r="I54">
            <v>170</v>
          </cell>
        </row>
        <row r="55">
          <cell r="D55" t="str">
            <v>1B16984500005</v>
          </cell>
        </row>
        <row r="55">
          <cell r="I55">
            <v>6528</v>
          </cell>
        </row>
        <row r="56">
          <cell r="D56" t="str">
            <v>L0821010127A0</v>
          </cell>
        </row>
        <row r="56">
          <cell r="I56">
            <v>1613</v>
          </cell>
        </row>
        <row r="57">
          <cell r="D57" t="str">
            <v>L0821010205A0</v>
          </cell>
        </row>
        <row r="57">
          <cell r="I57">
            <v>1613</v>
          </cell>
        </row>
        <row r="58">
          <cell r="D58" t="str">
            <v>1B15551200026</v>
          </cell>
        </row>
        <row r="58">
          <cell r="I58">
            <v>0</v>
          </cell>
        </row>
        <row r="59">
          <cell r="D59" t="str">
            <v>1B20082100004</v>
          </cell>
        </row>
        <row r="59">
          <cell r="I59">
            <v>84</v>
          </cell>
        </row>
        <row r="60">
          <cell r="D60" t="str">
            <v>1B20082100005</v>
          </cell>
        </row>
        <row r="60">
          <cell r="I60">
            <v>63</v>
          </cell>
        </row>
        <row r="61">
          <cell r="D61" t="str">
            <v>1B20082100006</v>
          </cell>
        </row>
        <row r="61">
          <cell r="I61">
            <v>9</v>
          </cell>
        </row>
        <row r="62">
          <cell r="D62" t="str">
            <v>1B20082100009</v>
          </cell>
        </row>
        <row r="62">
          <cell r="I62">
            <v>186</v>
          </cell>
        </row>
        <row r="63">
          <cell r="D63" t="str">
            <v>1B20082100205</v>
          </cell>
        </row>
        <row r="63">
          <cell r="I63">
            <v>17</v>
          </cell>
        </row>
        <row r="64">
          <cell r="D64" t="str">
            <v>1B20082100206</v>
          </cell>
        </row>
        <row r="64">
          <cell r="I64">
            <v>84</v>
          </cell>
        </row>
        <row r="65">
          <cell r="D65" t="str">
            <v>L0821010023A0</v>
          </cell>
        </row>
        <row r="65">
          <cell r="I65">
            <v>134</v>
          </cell>
        </row>
        <row r="66">
          <cell r="D66" t="str">
            <v>L0821010024A0</v>
          </cell>
        </row>
        <row r="66">
          <cell r="I66">
            <v>134</v>
          </cell>
        </row>
        <row r="67">
          <cell r="D67" t="str">
            <v>1102836200010</v>
          </cell>
        </row>
        <row r="67">
          <cell r="I67">
            <v>5666</v>
          </cell>
        </row>
        <row r="68">
          <cell r="D68" t="str">
            <v>13118119X0004</v>
          </cell>
        </row>
        <row r="68">
          <cell r="I68">
            <v>280</v>
          </cell>
        </row>
        <row r="69">
          <cell r="D69" t="str">
            <v>13118119X0033</v>
          </cell>
        </row>
        <row r="69">
          <cell r="I69">
            <v>20</v>
          </cell>
        </row>
        <row r="70">
          <cell r="D70" t="str">
            <v>1B16937100071</v>
          </cell>
        </row>
        <row r="70">
          <cell r="I70">
            <v>47</v>
          </cell>
        </row>
        <row r="71">
          <cell r="D71" t="str">
            <v>1B17851200028</v>
          </cell>
        </row>
        <row r="71">
          <cell r="I71">
            <v>11774</v>
          </cell>
        </row>
        <row r="72">
          <cell r="D72" t="str">
            <v>1B22057210003</v>
          </cell>
        </row>
        <row r="72">
          <cell r="I72">
            <v>55</v>
          </cell>
        </row>
        <row r="73">
          <cell r="D73" t="str">
            <v>1B22057210023</v>
          </cell>
        </row>
        <row r="73">
          <cell r="I73">
            <v>55</v>
          </cell>
        </row>
        <row r="74">
          <cell r="D74" t="str">
            <v>1B22082100011</v>
          </cell>
        </row>
        <row r="74">
          <cell r="I74">
            <v>51</v>
          </cell>
        </row>
        <row r="75">
          <cell r="D75" t="str">
            <v>1B24054210002</v>
          </cell>
        </row>
        <row r="75">
          <cell r="I75">
            <v>62</v>
          </cell>
        </row>
        <row r="76">
          <cell r="D76" t="str">
            <v>1B24054210003</v>
          </cell>
        </row>
        <row r="76">
          <cell r="I76">
            <v>62</v>
          </cell>
        </row>
        <row r="77">
          <cell r="D77" t="str">
            <v>1B24970421005</v>
          </cell>
        </row>
        <row r="77">
          <cell r="I77">
            <v>14</v>
          </cell>
        </row>
        <row r="78">
          <cell r="D78" t="str">
            <v>1B24970421009</v>
          </cell>
        </row>
        <row r="78">
          <cell r="I78">
            <v>7</v>
          </cell>
        </row>
        <row r="79">
          <cell r="D79" t="str">
            <v>1B24970421010</v>
          </cell>
        </row>
        <row r="79">
          <cell r="I79">
            <v>7</v>
          </cell>
        </row>
        <row r="80">
          <cell r="D80" t="str">
            <v>1B24970421013</v>
          </cell>
        </row>
        <row r="80">
          <cell r="I80">
            <v>14</v>
          </cell>
        </row>
        <row r="81">
          <cell r="D81" t="str">
            <v>1B24970424004</v>
          </cell>
        </row>
        <row r="81">
          <cell r="I81">
            <v>14</v>
          </cell>
        </row>
        <row r="82">
          <cell r="D82" t="str">
            <v>1B24982104003</v>
          </cell>
        </row>
        <row r="82">
          <cell r="I82">
            <v>7</v>
          </cell>
        </row>
        <row r="83">
          <cell r="D83" t="str">
            <v>1B24982104004</v>
          </cell>
        </row>
        <row r="83">
          <cell r="I83">
            <v>101</v>
          </cell>
        </row>
        <row r="84">
          <cell r="D84" t="str">
            <v>FB169512X0001</v>
          </cell>
        </row>
        <row r="84">
          <cell r="I84">
            <v>235</v>
          </cell>
        </row>
        <row r="85">
          <cell r="D85" t="str">
            <v>G0531050013A0</v>
          </cell>
        </row>
        <row r="85">
          <cell r="I85">
            <v>62</v>
          </cell>
        </row>
        <row r="86">
          <cell r="D86" t="str">
            <v>G0531050014A0</v>
          </cell>
        </row>
        <row r="86">
          <cell r="I86">
            <v>62</v>
          </cell>
        </row>
        <row r="87">
          <cell r="D87" t="str">
            <v>G0531050051A0</v>
          </cell>
        </row>
        <row r="87">
          <cell r="I87">
            <v>100</v>
          </cell>
        </row>
        <row r="88">
          <cell r="D88" t="str">
            <v>G0531050052A0</v>
          </cell>
        </row>
        <row r="88">
          <cell r="I88">
            <v>100</v>
          </cell>
        </row>
        <row r="89">
          <cell r="D89" t="str">
            <v>G0542070503A0</v>
          </cell>
        </row>
        <row r="89">
          <cell r="I89">
            <v>297</v>
          </cell>
        </row>
        <row r="90">
          <cell r="D90" t="str">
            <v>G0542070602A0</v>
          </cell>
        </row>
        <row r="90">
          <cell r="I90">
            <v>297</v>
          </cell>
        </row>
        <row r="91">
          <cell r="D91" t="str">
            <v>G0610160066A0</v>
          </cell>
        </row>
        <row r="91">
          <cell r="I91">
            <v>154</v>
          </cell>
        </row>
        <row r="92">
          <cell r="D92" t="str">
            <v>G0610160068A0</v>
          </cell>
        </row>
        <row r="92">
          <cell r="I92">
            <v>154</v>
          </cell>
        </row>
        <row r="93">
          <cell r="D93" t="str">
            <v>G0704010001A0</v>
          </cell>
        </row>
        <row r="93">
          <cell r="I93">
            <v>7</v>
          </cell>
        </row>
        <row r="94">
          <cell r="D94" t="str">
            <v>G0704013002A0</v>
          </cell>
        </row>
        <row r="94">
          <cell r="I94">
            <v>7</v>
          </cell>
        </row>
        <row r="95">
          <cell r="D95" t="str">
            <v>G0704013003A0</v>
          </cell>
        </row>
        <row r="95">
          <cell r="I95">
            <v>7</v>
          </cell>
        </row>
        <row r="96">
          <cell r="D96" t="str">
            <v>G0821010077A0</v>
          </cell>
        </row>
        <row r="96">
          <cell r="I96">
            <v>62</v>
          </cell>
        </row>
        <row r="97">
          <cell r="D97" t="str">
            <v>G0821010078A0</v>
          </cell>
        </row>
        <row r="97">
          <cell r="I97">
            <v>62</v>
          </cell>
        </row>
        <row r="98">
          <cell r="D98" t="str">
            <v>G0821020001A0</v>
          </cell>
        </row>
        <row r="98">
          <cell r="I98">
            <v>262</v>
          </cell>
        </row>
        <row r="99">
          <cell r="D99" t="str">
            <v>G0843021021A0</v>
          </cell>
        </row>
        <row r="99">
          <cell r="I99">
            <v>124</v>
          </cell>
        </row>
        <row r="100">
          <cell r="D100" t="str">
            <v>L0821020107A0</v>
          </cell>
        </row>
        <row r="100">
          <cell r="I100">
            <v>60</v>
          </cell>
        </row>
        <row r="101">
          <cell r="D101" t="str">
            <v>L0821034002A0</v>
          </cell>
        </row>
        <row r="101">
          <cell r="I101">
            <v>60</v>
          </cell>
        </row>
      </sheetData>
      <sheetData sheetId="8" refreshError="1"/>
      <sheetData sheetId="9" refreshError="1"/>
      <sheetData sheetId="10" refreshError="1"/>
      <sheetData sheetId="11" refreshError="1">
        <row r="2">
          <cell r="E2" t="str">
            <v>L082100000003</v>
          </cell>
        </row>
        <row r="2">
          <cell r="G2">
            <v>10</v>
          </cell>
        </row>
        <row r="3">
          <cell r="E3" t="str">
            <v>L082100000004</v>
          </cell>
        </row>
        <row r="3">
          <cell r="G3">
            <v>10</v>
          </cell>
        </row>
        <row r="4">
          <cell r="E4" t="str">
            <v>L0821010057A0</v>
          </cell>
        </row>
        <row r="4">
          <cell r="G4">
            <v>368</v>
          </cell>
        </row>
        <row r="5">
          <cell r="E5" t="str">
            <v>L0821010058A0</v>
          </cell>
        </row>
        <row r="5">
          <cell r="G5">
            <v>225</v>
          </cell>
        </row>
        <row r="6">
          <cell r="E6" t="str">
            <v>L0821010177A0</v>
          </cell>
        </row>
        <row r="6">
          <cell r="G6">
            <v>16</v>
          </cell>
        </row>
        <row r="7">
          <cell r="E7" t="str">
            <v>L0821010178A0</v>
          </cell>
        </row>
        <row r="7">
          <cell r="G7">
            <v>16</v>
          </cell>
        </row>
        <row r="8">
          <cell r="E8" t="str">
            <v>L0821020008A0</v>
          </cell>
        </row>
        <row r="8">
          <cell r="G8">
            <v>347</v>
          </cell>
        </row>
        <row r="9">
          <cell r="E9" t="str">
            <v>L0821030006A0</v>
          </cell>
        </row>
        <row r="9">
          <cell r="G9">
            <v>472</v>
          </cell>
        </row>
        <row r="10">
          <cell r="E10" t="str">
            <v>L0823020901A0</v>
          </cell>
        </row>
        <row r="10">
          <cell r="G10">
            <v>2567</v>
          </cell>
        </row>
        <row r="11">
          <cell r="E11">
            <v>1102734000009</v>
          </cell>
        </row>
        <row r="11">
          <cell r="G11">
            <v>22</v>
          </cell>
        </row>
        <row r="12">
          <cell r="E12">
            <v>1102911400014</v>
          </cell>
        </row>
        <row r="12">
          <cell r="G12">
            <v>38</v>
          </cell>
        </row>
        <row r="13">
          <cell r="E13">
            <v>1102917200012</v>
          </cell>
        </row>
        <row r="13">
          <cell r="G13">
            <v>0</v>
          </cell>
        </row>
        <row r="14">
          <cell r="E14">
            <v>1110811900013</v>
          </cell>
        </row>
        <row r="14">
          <cell r="G14">
            <v>821</v>
          </cell>
        </row>
        <row r="15">
          <cell r="E15" t="str">
            <v>1B18054100001</v>
          </cell>
        </row>
        <row r="15">
          <cell r="G15">
            <v>394</v>
          </cell>
        </row>
        <row r="16">
          <cell r="E16" t="str">
            <v>1B18054100002</v>
          </cell>
        </row>
        <row r="16">
          <cell r="G16">
            <v>227</v>
          </cell>
        </row>
        <row r="17">
          <cell r="E17" t="str">
            <v>1B18054100010</v>
          </cell>
        </row>
        <row r="17">
          <cell r="G17">
            <v>132</v>
          </cell>
        </row>
        <row r="18">
          <cell r="E18" t="str">
            <v>1B18054100801</v>
          </cell>
        </row>
        <row r="18">
          <cell r="G18">
            <v>38</v>
          </cell>
        </row>
        <row r="19">
          <cell r="E19" t="str">
            <v>1B18054100802</v>
          </cell>
        </row>
        <row r="19">
          <cell r="G19">
            <v>19</v>
          </cell>
        </row>
        <row r="20">
          <cell r="E20" t="str">
            <v>1B18082100017</v>
          </cell>
        </row>
        <row r="20">
          <cell r="G20">
            <v>62</v>
          </cell>
        </row>
        <row r="21">
          <cell r="E21" t="str">
            <v>1B18082100018</v>
          </cell>
        </row>
        <row r="21">
          <cell r="G21">
            <v>62</v>
          </cell>
        </row>
        <row r="22">
          <cell r="E22">
            <v>1110811900013</v>
          </cell>
        </row>
        <row r="22">
          <cell r="G22">
            <v>59</v>
          </cell>
        </row>
        <row r="23">
          <cell r="E23" t="str">
            <v>1B15551200026</v>
          </cell>
        </row>
        <row r="23">
          <cell r="G23">
            <v>0</v>
          </cell>
        </row>
        <row r="24">
          <cell r="E24" t="str">
            <v>1B18054100001</v>
          </cell>
        </row>
        <row r="24">
          <cell r="G24">
            <v>282</v>
          </cell>
        </row>
        <row r="25">
          <cell r="E25" t="str">
            <v>1B18054100002</v>
          </cell>
        </row>
        <row r="25">
          <cell r="G25">
            <v>153</v>
          </cell>
        </row>
        <row r="26">
          <cell r="E26" t="str">
            <v>1B18054100010</v>
          </cell>
        </row>
        <row r="26">
          <cell r="G26">
            <v>48</v>
          </cell>
        </row>
        <row r="27">
          <cell r="E27" t="str">
            <v>1B18082100067</v>
          </cell>
        </row>
        <row r="27">
          <cell r="G27">
            <v>18</v>
          </cell>
        </row>
        <row r="28">
          <cell r="E28" t="str">
            <v>1B18082100068</v>
          </cell>
        </row>
        <row r="28">
          <cell r="G28">
            <v>18</v>
          </cell>
        </row>
        <row r="29">
          <cell r="E29" t="str">
            <v>1B20082100004</v>
          </cell>
        </row>
        <row r="29">
          <cell r="G29">
            <v>93</v>
          </cell>
        </row>
        <row r="30">
          <cell r="E30" t="str">
            <v>1B20082100005</v>
          </cell>
        </row>
        <row r="30">
          <cell r="G30">
            <v>55</v>
          </cell>
        </row>
        <row r="31">
          <cell r="E31" t="str">
            <v>1B20082100006</v>
          </cell>
        </row>
        <row r="31">
          <cell r="G31">
            <v>4</v>
          </cell>
        </row>
        <row r="32">
          <cell r="E32" t="str">
            <v>1B20082100009</v>
          </cell>
        </row>
        <row r="32">
          <cell r="G32">
            <v>195</v>
          </cell>
        </row>
        <row r="33">
          <cell r="E33" t="str">
            <v>1B20082100205</v>
          </cell>
        </row>
        <row r="33">
          <cell r="G33">
            <v>34</v>
          </cell>
        </row>
        <row r="34">
          <cell r="E34" t="str">
            <v>1B20082100206</v>
          </cell>
        </row>
        <row r="34">
          <cell r="G34">
            <v>93</v>
          </cell>
        </row>
        <row r="35">
          <cell r="E35" t="str">
            <v>L0542070202A0</v>
          </cell>
        </row>
        <row r="35">
          <cell r="G35">
            <v>0</v>
          </cell>
        </row>
        <row r="36">
          <cell r="E36" t="str">
            <v>L0821010023A0</v>
          </cell>
        </row>
        <row r="36">
          <cell r="G36">
            <v>121</v>
          </cell>
        </row>
        <row r="37">
          <cell r="E37" t="str">
            <v>L0821010024A0</v>
          </cell>
        </row>
        <row r="37">
          <cell r="G37">
            <v>121</v>
          </cell>
        </row>
        <row r="38">
          <cell r="E38" t="str">
            <v>L0821010057A0</v>
          </cell>
        </row>
        <row r="38">
          <cell r="G38">
            <v>76</v>
          </cell>
        </row>
        <row r="39">
          <cell r="E39" t="str">
            <v>L0821010058A0</v>
          </cell>
        </row>
        <row r="39">
          <cell r="G39">
            <v>37</v>
          </cell>
        </row>
        <row r="40">
          <cell r="E40" t="str">
            <v>L0821020008A0</v>
          </cell>
        </row>
        <row r="40">
          <cell r="G40">
            <v>32</v>
          </cell>
        </row>
        <row r="41">
          <cell r="E41" t="str">
            <v>L0821030006A0</v>
          </cell>
        </row>
        <row r="41">
          <cell r="G41">
            <v>156</v>
          </cell>
        </row>
        <row r="42">
          <cell r="E42" t="str">
            <v>L0823020901A0</v>
          </cell>
        </row>
        <row r="42">
          <cell r="G42">
            <v>748</v>
          </cell>
        </row>
        <row r="43">
          <cell r="E43">
            <v>1103631500008</v>
          </cell>
        </row>
        <row r="43">
          <cell r="G43">
            <v>0</v>
          </cell>
        </row>
        <row r="44">
          <cell r="E44" t="str">
            <v>1B16937100015</v>
          </cell>
        </row>
        <row r="44">
          <cell r="G44">
            <v>456</v>
          </cell>
        </row>
        <row r="45">
          <cell r="E45" t="str">
            <v>1B16951200010</v>
          </cell>
        </row>
        <row r="45">
          <cell r="G45">
            <v>212</v>
          </cell>
        </row>
        <row r="46">
          <cell r="E46" t="str">
            <v>1B17837100003</v>
          </cell>
        </row>
        <row r="46">
          <cell r="G46">
            <v>50</v>
          </cell>
        </row>
        <row r="47">
          <cell r="E47" t="str">
            <v>1B17854130003</v>
          </cell>
        </row>
        <row r="47">
          <cell r="G47">
            <v>120</v>
          </cell>
        </row>
        <row r="48">
          <cell r="E48" t="str">
            <v>1B17882100030</v>
          </cell>
        </row>
        <row r="48">
          <cell r="G48">
            <v>183</v>
          </cell>
        </row>
        <row r="49">
          <cell r="E49" t="str">
            <v>1B17882100031</v>
          </cell>
        </row>
        <row r="49">
          <cell r="G49">
            <v>326</v>
          </cell>
        </row>
        <row r="50">
          <cell r="E50" t="str">
            <v>1B18054100010</v>
          </cell>
        </row>
        <row r="50">
          <cell r="G50">
            <v>19</v>
          </cell>
        </row>
        <row r="51">
          <cell r="E51" t="str">
            <v>1B18354100000</v>
          </cell>
        </row>
        <row r="51">
          <cell r="G51">
            <v>1834</v>
          </cell>
        </row>
        <row r="52">
          <cell r="E52" t="str">
            <v>1B18354100010</v>
          </cell>
        </row>
        <row r="52">
          <cell r="G52">
            <v>935</v>
          </cell>
        </row>
        <row r="53">
          <cell r="E53" t="str">
            <v>1B18382103000</v>
          </cell>
        </row>
        <row r="53">
          <cell r="G53">
            <v>893</v>
          </cell>
        </row>
        <row r="54">
          <cell r="E54" t="str">
            <v>L0119018001A0</v>
          </cell>
        </row>
        <row r="54">
          <cell r="G54">
            <v>140</v>
          </cell>
        </row>
        <row r="55">
          <cell r="E55" t="str">
            <v>L0541010040A0</v>
          </cell>
        </row>
        <row r="55">
          <cell r="G55">
            <v>50</v>
          </cell>
        </row>
        <row r="56">
          <cell r="E56" t="str">
            <v>L0542070702A0</v>
          </cell>
        </row>
        <row r="56">
          <cell r="G56">
            <v>456</v>
          </cell>
        </row>
        <row r="57">
          <cell r="E57" t="str">
            <v>L0821010126A0</v>
          </cell>
        </row>
        <row r="57">
          <cell r="G57">
            <v>562</v>
          </cell>
        </row>
        <row r="58">
          <cell r="E58" t="str">
            <v>L0821010133A0</v>
          </cell>
        </row>
        <row r="58">
          <cell r="G58">
            <v>8</v>
          </cell>
        </row>
        <row r="59">
          <cell r="E59" t="str">
            <v>L0821010177A0</v>
          </cell>
        </row>
        <row r="59">
          <cell r="G59">
            <v>50</v>
          </cell>
        </row>
        <row r="60">
          <cell r="E60" t="str">
            <v>L0821010178A0</v>
          </cell>
        </row>
        <row r="60">
          <cell r="G60">
            <v>50</v>
          </cell>
        </row>
        <row r="61">
          <cell r="E61" t="str">
            <v>L0821010203A0</v>
          </cell>
        </row>
        <row r="61">
          <cell r="G61">
            <v>561</v>
          </cell>
        </row>
        <row r="62">
          <cell r="E62" t="str">
            <v>L0821010210A0</v>
          </cell>
        </row>
        <row r="62">
          <cell r="G62">
            <v>8</v>
          </cell>
        </row>
        <row r="63">
          <cell r="E63" t="str">
            <v>L0821020007A0</v>
          </cell>
        </row>
        <row r="63">
          <cell r="G63">
            <v>737</v>
          </cell>
        </row>
        <row r="64">
          <cell r="E64" t="str">
            <v>L0821034001A0</v>
          </cell>
        </row>
        <row r="64">
          <cell r="G64">
            <v>893</v>
          </cell>
        </row>
        <row r="65">
          <cell r="E65" t="str">
            <v>L0823020901A0</v>
          </cell>
        </row>
        <row r="65">
          <cell r="G65">
            <v>878</v>
          </cell>
        </row>
        <row r="66">
          <cell r="E66" t="str">
            <v>1B14853101006</v>
          </cell>
        </row>
        <row r="66">
          <cell r="G66">
            <v>5600</v>
          </cell>
        </row>
        <row r="67">
          <cell r="E67" t="str">
            <v>1B14861200049</v>
          </cell>
        </row>
        <row r="67">
          <cell r="G67">
            <v>7880</v>
          </cell>
        </row>
        <row r="68">
          <cell r="E68" t="str">
            <v>1B15837100001</v>
          </cell>
        </row>
        <row r="68">
          <cell r="G68">
            <v>3407</v>
          </cell>
        </row>
        <row r="69">
          <cell r="E69" t="str">
            <v>1B15882100300</v>
          </cell>
        </row>
        <row r="69">
          <cell r="G69">
            <v>1168</v>
          </cell>
        </row>
        <row r="70">
          <cell r="E70" t="str">
            <v>1B15882100310</v>
          </cell>
        </row>
        <row r="70">
          <cell r="G70">
            <v>1157</v>
          </cell>
        </row>
        <row r="71">
          <cell r="E71" t="str">
            <v>1B16254250001</v>
          </cell>
        </row>
        <row r="71">
          <cell r="G71">
            <v>54</v>
          </cell>
        </row>
        <row r="72">
          <cell r="E72" t="str">
            <v>1B16254250002</v>
          </cell>
        </row>
        <row r="72">
          <cell r="G72">
            <v>27</v>
          </cell>
        </row>
        <row r="73">
          <cell r="E73" t="str">
            <v>1B16282100002</v>
          </cell>
        </row>
        <row r="73">
          <cell r="G73">
            <v>21</v>
          </cell>
        </row>
        <row r="74">
          <cell r="E74" t="str">
            <v>1B16282100003</v>
          </cell>
        </row>
        <row r="74">
          <cell r="G74">
            <v>27</v>
          </cell>
        </row>
        <row r="75">
          <cell r="E75" t="str">
            <v>1B16282100004</v>
          </cell>
        </row>
        <row r="75">
          <cell r="G75">
            <v>27</v>
          </cell>
        </row>
        <row r="76">
          <cell r="E76" t="str">
            <v>1B16282300001</v>
          </cell>
        </row>
        <row r="76">
          <cell r="G76">
            <v>27</v>
          </cell>
        </row>
        <row r="77">
          <cell r="E77" t="str">
            <v>1B16951200010</v>
          </cell>
        </row>
        <row r="77">
          <cell r="G77">
            <v>10832</v>
          </cell>
        </row>
        <row r="78">
          <cell r="E78" t="str">
            <v>1B16954120003</v>
          </cell>
        </row>
        <row r="78">
          <cell r="G78">
            <v>5006</v>
          </cell>
        </row>
        <row r="79">
          <cell r="E79" t="str">
            <v>L0542070702A0</v>
          </cell>
        </row>
        <row r="79">
          <cell r="G79">
            <v>3407</v>
          </cell>
        </row>
        <row r="80">
          <cell r="E80" t="str">
            <v>L0821010127A0</v>
          </cell>
        </row>
        <row r="80">
          <cell r="G80">
            <v>1456</v>
          </cell>
        </row>
        <row r="81">
          <cell r="E81" t="str">
            <v>L0821010205A0</v>
          </cell>
        </row>
        <row r="81">
          <cell r="G81">
            <v>1456</v>
          </cell>
        </row>
        <row r="82">
          <cell r="E82">
            <v>1110811900013</v>
          </cell>
        </row>
        <row r="82">
          <cell r="G82">
            <v>50</v>
          </cell>
        </row>
        <row r="83">
          <cell r="E83">
            <v>1102836200010</v>
          </cell>
        </row>
        <row r="83">
          <cell r="G83">
            <v>4941</v>
          </cell>
        </row>
        <row r="84">
          <cell r="E84" t="str">
            <v>13118119X0004</v>
          </cell>
        </row>
        <row r="84">
          <cell r="G84">
            <v>520</v>
          </cell>
        </row>
        <row r="85">
          <cell r="E85" t="str">
            <v>13118119X0033</v>
          </cell>
        </row>
        <row r="85">
          <cell r="G85">
            <v>26</v>
          </cell>
        </row>
        <row r="86">
          <cell r="E86" t="str">
            <v>1B15837100001</v>
          </cell>
        </row>
        <row r="86">
          <cell r="G86">
            <v>105</v>
          </cell>
        </row>
        <row r="87">
          <cell r="E87" t="str">
            <v>1B15882100300</v>
          </cell>
        </row>
        <row r="87">
          <cell r="G87">
            <v>62</v>
          </cell>
        </row>
        <row r="88">
          <cell r="E88" t="str">
            <v>1B15882100310</v>
          </cell>
        </row>
        <row r="88">
          <cell r="G88">
            <v>69</v>
          </cell>
        </row>
        <row r="89">
          <cell r="E89" t="str">
            <v>1B16937100015</v>
          </cell>
        </row>
        <row r="89">
          <cell r="G89">
            <v>89</v>
          </cell>
        </row>
        <row r="90">
          <cell r="E90" t="str">
            <v>1B16937100071</v>
          </cell>
        </row>
        <row r="90">
          <cell r="G90">
            <v>16</v>
          </cell>
        </row>
        <row r="91">
          <cell r="E91" t="str">
            <v>1B16951200010</v>
          </cell>
        </row>
        <row r="91">
          <cell r="G91">
            <v>32</v>
          </cell>
        </row>
        <row r="92">
          <cell r="E92" t="str">
            <v>1B17851200028</v>
          </cell>
        </row>
        <row r="92">
          <cell r="G92">
            <v>12490</v>
          </cell>
        </row>
        <row r="93">
          <cell r="E93" t="str">
            <v>1B17854130003</v>
          </cell>
        </row>
        <row r="93">
          <cell r="G93">
            <v>50</v>
          </cell>
        </row>
        <row r="94">
          <cell r="E94" t="str">
            <v>1B18054100001</v>
          </cell>
        </row>
        <row r="94">
          <cell r="G94">
            <v>408</v>
          </cell>
        </row>
        <row r="95">
          <cell r="E95" t="str">
            <v>1B18054100002</v>
          </cell>
        </row>
        <row r="95">
          <cell r="G95">
            <v>204</v>
          </cell>
        </row>
        <row r="96">
          <cell r="E96" t="str">
            <v>1B18054100010</v>
          </cell>
        </row>
        <row r="96">
          <cell r="G96">
            <v>15</v>
          </cell>
        </row>
        <row r="97">
          <cell r="E97" t="str">
            <v>1B18354100000</v>
          </cell>
        </row>
        <row r="97">
          <cell r="G97">
            <v>2222</v>
          </cell>
        </row>
        <row r="98">
          <cell r="E98" t="str">
            <v>1B18354100010</v>
          </cell>
        </row>
        <row r="98">
          <cell r="G98">
            <v>1112</v>
          </cell>
        </row>
        <row r="99">
          <cell r="E99" t="str">
            <v>1B18382103000</v>
          </cell>
        </row>
        <row r="99">
          <cell r="G99">
            <v>1110</v>
          </cell>
        </row>
        <row r="100">
          <cell r="E100" t="str">
            <v>1B22057210003</v>
          </cell>
        </row>
        <row r="100">
          <cell r="G100">
            <v>13</v>
          </cell>
        </row>
        <row r="101">
          <cell r="E101" t="str">
            <v>1B22057210023</v>
          </cell>
        </row>
        <row r="101">
          <cell r="G101">
            <v>13</v>
          </cell>
        </row>
        <row r="102">
          <cell r="E102" t="str">
            <v>1B22082100011</v>
          </cell>
        </row>
        <row r="102">
          <cell r="G102">
            <v>94</v>
          </cell>
        </row>
        <row r="103">
          <cell r="E103" t="str">
            <v>1B24054210002</v>
          </cell>
        </row>
        <row r="103">
          <cell r="G103">
            <v>15</v>
          </cell>
        </row>
        <row r="104">
          <cell r="E104" t="str">
            <v>1B24054210003</v>
          </cell>
        </row>
        <row r="104">
          <cell r="G104">
            <v>15</v>
          </cell>
        </row>
        <row r="105">
          <cell r="E105" t="str">
            <v>1B24970421005</v>
          </cell>
        </row>
        <row r="105">
          <cell r="G105">
            <v>4</v>
          </cell>
        </row>
        <row r="106">
          <cell r="E106" t="str">
            <v>1B24970421009</v>
          </cell>
        </row>
        <row r="106">
          <cell r="G106">
            <v>2</v>
          </cell>
        </row>
        <row r="107">
          <cell r="E107" t="str">
            <v>1B24970421010</v>
          </cell>
        </row>
        <row r="107">
          <cell r="G107">
            <v>2</v>
          </cell>
        </row>
        <row r="108">
          <cell r="E108" t="str">
            <v>1B24970421013</v>
          </cell>
        </row>
        <row r="108">
          <cell r="G108">
            <v>4</v>
          </cell>
        </row>
        <row r="109">
          <cell r="E109" t="str">
            <v>1B24970424004</v>
          </cell>
        </row>
        <row r="109">
          <cell r="G109">
            <v>4</v>
          </cell>
        </row>
        <row r="110">
          <cell r="E110" t="str">
            <v>1B24982104003</v>
          </cell>
        </row>
        <row r="110">
          <cell r="G110">
            <v>2</v>
          </cell>
        </row>
        <row r="111">
          <cell r="E111" t="str">
            <v>1B24982104004</v>
          </cell>
        </row>
        <row r="111">
          <cell r="G111">
            <v>111</v>
          </cell>
        </row>
        <row r="112">
          <cell r="E112" t="str">
            <v>FB169512X0001</v>
          </cell>
        </row>
        <row r="112">
          <cell r="G112">
            <v>80</v>
          </cell>
        </row>
        <row r="113">
          <cell r="E113" t="str">
            <v>G0531050013A0</v>
          </cell>
        </row>
        <row r="113">
          <cell r="G113">
            <v>15</v>
          </cell>
        </row>
        <row r="114">
          <cell r="E114" t="str">
            <v>G0531050014A0</v>
          </cell>
        </row>
        <row r="114">
          <cell r="G114">
            <v>15</v>
          </cell>
        </row>
        <row r="115">
          <cell r="E115" t="str">
            <v>G0531050051A0</v>
          </cell>
        </row>
        <row r="115">
          <cell r="G115">
            <v>182</v>
          </cell>
        </row>
        <row r="116">
          <cell r="E116" t="str">
            <v>G0531050052A0</v>
          </cell>
        </row>
        <row r="116">
          <cell r="G116">
            <v>182</v>
          </cell>
        </row>
        <row r="117">
          <cell r="E117" t="str">
            <v>G0542070503A0</v>
          </cell>
        </row>
        <row r="117">
          <cell r="G117">
            <v>497</v>
          </cell>
        </row>
        <row r="118">
          <cell r="E118" t="str">
            <v>G0542070602A0</v>
          </cell>
        </row>
        <row r="118">
          <cell r="G118">
            <v>497</v>
          </cell>
        </row>
        <row r="119">
          <cell r="E119" t="str">
            <v>G0610160066A0</v>
          </cell>
        </row>
        <row r="119">
          <cell r="G119">
            <v>195</v>
          </cell>
        </row>
        <row r="120">
          <cell r="E120" t="str">
            <v>G0610160068A0</v>
          </cell>
        </row>
        <row r="120">
          <cell r="G120">
            <v>195</v>
          </cell>
        </row>
        <row r="121">
          <cell r="E121" t="str">
            <v>G0704010001A0</v>
          </cell>
        </row>
        <row r="121">
          <cell r="G121">
            <v>2</v>
          </cell>
        </row>
        <row r="122">
          <cell r="E122" t="str">
            <v>G0704013002A0</v>
          </cell>
        </row>
        <row r="122">
          <cell r="G122">
            <v>2</v>
          </cell>
        </row>
        <row r="123">
          <cell r="E123" t="str">
            <v>G0704013003A0</v>
          </cell>
        </row>
        <row r="123">
          <cell r="G123">
            <v>2</v>
          </cell>
        </row>
        <row r="124">
          <cell r="E124" t="str">
            <v>G0821010077A0</v>
          </cell>
        </row>
        <row r="124">
          <cell r="G124">
            <v>15</v>
          </cell>
        </row>
        <row r="125">
          <cell r="E125" t="str">
            <v>G0821010078A0</v>
          </cell>
        </row>
        <row r="125">
          <cell r="G125">
            <v>15</v>
          </cell>
        </row>
        <row r="126">
          <cell r="E126" t="str">
            <v>G0821020001A0</v>
          </cell>
        </row>
        <row r="126">
          <cell r="G126">
            <v>244</v>
          </cell>
        </row>
        <row r="127">
          <cell r="E127" t="str">
            <v>G0843021021A0</v>
          </cell>
        </row>
        <row r="127">
          <cell r="G127">
            <v>30</v>
          </cell>
        </row>
        <row r="128">
          <cell r="E128" t="str">
            <v>L0119018001A0</v>
          </cell>
        </row>
        <row r="128">
          <cell r="G128">
            <v>401</v>
          </cell>
        </row>
        <row r="129">
          <cell r="E129" t="str">
            <v>L0541010040A0</v>
          </cell>
        </row>
        <row r="129">
          <cell r="G129">
            <v>25</v>
          </cell>
        </row>
        <row r="130">
          <cell r="E130" t="str">
            <v>L0542070702A0</v>
          </cell>
        </row>
        <row r="130">
          <cell r="G130">
            <v>210</v>
          </cell>
        </row>
        <row r="131">
          <cell r="E131" t="str">
            <v>L0821010126A0</v>
          </cell>
        </row>
        <row r="131">
          <cell r="G131">
            <v>810</v>
          </cell>
        </row>
        <row r="132">
          <cell r="E132" t="str">
            <v>L0821010133A0</v>
          </cell>
        </row>
        <row r="132">
          <cell r="G132">
            <v>80</v>
          </cell>
        </row>
        <row r="133">
          <cell r="E133" t="str">
            <v>L0821010203A0</v>
          </cell>
        </row>
        <row r="133">
          <cell r="G133">
            <v>810</v>
          </cell>
        </row>
        <row r="134">
          <cell r="E134" t="str">
            <v>L0821010210A0</v>
          </cell>
        </row>
        <row r="134">
          <cell r="G134">
            <v>80</v>
          </cell>
        </row>
        <row r="135">
          <cell r="E135" t="str">
            <v>L0821020007A0</v>
          </cell>
        </row>
        <row r="135">
          <cell r="G135">
            <v>1013</v>
          </cell>
        </row>
        <row r="136">
          <cell r="E136" t="str">
            <v>L0821020107A0</v>
          </cell>
        </row>
        <row r="136">
          <cell r="G136">
            <v>80</v>
          </cell>
        </row>
        <row r="137">
          <cell r="E137" t="str">
            <v>L0821034001A0</v>
          </cell>
        </row>
        <row r="137">
          <cell r="G137">
            <v>1030</v>
          </cell>
        </row>
        <row r="138">
          <cell r="E138" t="str">
            <v>L0821034002A0</v>
          </cell>
        </row>
        <row r="138">
          <cell r="G138">
            <v>80</v>
          </cell>
        </row>
        <row r="139">
          <cell r="E139" t="str">
            <v>L0823020901A0</v>
          </cell>
        </row>
        <row r="139">
          <cell r="G139">
            <v>1319</v>
          </cell>
        </row>
        <row r="140">
          <cell r="E140" t="str">
            <v>Q398B03</v>
          </cell>
        </row>
        <row r="140">
          <cell r="G140">
            <v>2574</v>
          </cell>
        </row>
        <row r="141">
          <cell r="E141" t="str">
            <v>T0160342X0005</v>
          </cell>
        </row>
        <row r="141">
          <cell r="G141">
            <v>106</v>
          </cell>
        </row>
      </sheetData>
      <sheetData sheetId="12" refreshError="1"/>
      <sheetData sheetId="13" refreshError="1">
        <row r="1">
          <cell r="C1" t="str">
            <v>物料图号</v>
          </cell>
        </row>
        <row r="1">
          <cell r="H1" t="str">
            <v>物料图号</v>
          </cell>
          <cell r="I1" t="str">
            <v>物料名称</v>
          </cell>
        </row>
        <row r="1">
          <cell r="N1" t="str">
            <v>物料图号</v>
          </cell>
        </row>
        <row r="2">
          <cell r="C2" t="str">
            <v>1B19082100002</v>
          </cell>
          <cell r="D2" t="str">
            <v>01.01.01.008</v>
          </cell>
        </row>
        <row r="2">
          <cell r="H2" t="str">
            <v>1B15837100001</v>
          </cell>
          <cell r="I2" t="str">
            <v>顶灯带内后视镜总成</v>
          </cell>
          <cell r="J2" t="str">
            <v>01.01.02.045</v>
          </cell>
        </row>
        <row r="2">
          <cell r="N2" t="str">
            <v>1B18354100000</v>
          </cell>
          <cell r="O2" t="str">
            <v>01.03.03.022</v>
          </cell>
        </row>
        <row r="3">
          <cell r="C3" t="str">
            <v>1B16982100041</v>
          </cell>
          <cell r="D3" t="str">
            <v>01.01.01.009</v>
          </cell>
        </row>
        <row r="3">
          <cell r="H3" t="str">
            <v>1B15882100310</v>
          </cell>
          <cell r="I3" t="str">
            <v>右后视镜总成</v>
          </cell>
          <cell r="J3" t="str">
            <v>01.01.01.155</v>
          </cell>
        </row>
        <row r="3">
          <cell r="N3" t="str">
            <v>L0821010203A0</v>
          </cell>
          <cell r="O3" t="str">
            <v>01.01.01.264</v>
          </cell>
        </row>
        <row r="4">
          <cell r="C4" t="str">
            <v>1B16982100042</v>
          </cell>
          <cell r="D4" t="str">
            <v>01.01.01.010</v>
          </cell>
        </row>
        <row r="4">
          <cell r="H4" t="str">
            <v>1B15882100300</v>
          </cell>
          <cell r="I4" t="str">
            <v>左后视镜总成</v>
          </cell>
          <cell r="J4" t="str">
            <v>01.01.01.154</v>
          </cell>
        </row>
        <row r="4">
          <cell r="N4" t="str">
            <v>L0821010126A0</v>
          </cell>
          <cell r="O4" t="str">
            <v>01.01.01.263</v>
          </cell>
        </row>
        <row r="5">
          <cell r="C5" t="str">
            <v>1B16282100001</v>
          </cell>
          <cell r="D5" t="str">
            <v>01.01.01.011</v>
          </cell>
        </row>
        <row r="5">
          <cell r="H5" t="str">
            <v>1102911400014</v>
          </cell>
          <cell r="I5" t="str">
            <v>油管</v>
          </cell>
          <cell r="J5" t="str">
            <v>01.03.20.005</v>
          </cell>
        </row>
        <row r="5">
          <cell r="N5" t="str">
            <v>1B18382103000</v>
          </cell>
          <cell r="O5" t="str">
            <v>01.01.02.051</v>
          </cell>
        </row>
        <row r="6">
          <cell r="C6" t="str">
            <v>1B16282100002</v>
          </cell>
          <cell r="D6" t="str">
            <v>01.01.01.012</v>
          </cell>
        </row>
        <row r="6">
          <cell r="H6" t="str">
            <v>1B18054100002</v>
          </cell>
          <cell r="I6" t="str">
            <v>乘车扶手</v>
          </cell>
          <cell r="J6" t="str">
            <v>01.03.03.002</v>
          </cell>
        </row>
        <row r="6">
          <cell r="N6" t="str">
            <v>L0821034001A0</v>
          </cell>
          <cell r="O6" t="str">
            <v>01.03.20.082</v>
          </cell>
        </row>
        <row r="7">
          <cell r="C7" t="str">
            <v>G0821010137A0</v>
          </cell>
          <cell r="D7" t="str">
            <v>01.01.01.015</v>
          </cell>
        </row>
        <row r="7">
          <cell r="H7" t="str">
            <v>L0823020901A0</v>
          </cell>
          <cell r="I7" t="str">
            <v>内视镜总成</v>
          </cell>
          <cell r="J7" t="str">
            <v>01.01.02.065</v>
          </cell>
        </row>
        <row r="7">
          <cell r="N7" t="str">
            <v>1B16937100071</v>
          </cell>
          <cell r="O7" t="str">
            <v>01.01.02.006</v>
          </cell>
        </row>
        <row r="8">
          <cell r="C8" t="str">
            <v>G0821010136A0</v>
          </cell>
          <cell r="D8" t="str">
            <v>01.01.01.016</v>
          </cell>
        </row>
        <row r="8">
          <cell r="H8" t="str">
            <v>1B18054100802</v>
          </cell>
          <cell r="I8" t="str">
            <v>乘客拉手</v>
          </cell>
          <cell r="J8" t="str">
            <v>01.03.03.024</v>
          </cell>
        </row>
        <row r="8">
          <cell r="N8" t="str">
            <v>1B18354100010</v>
          </cell>
          <cell r="O8" t="str">
            <v>01.03.03.023</v>
          </cell>
        </row>
        <row r="9">
          <cell r="C9" t="str">
            <v>1B16982100025</v>
          </cell>
          <cell r="D9" t="str">
            <v>01.01.01.018</v>
          </cell>
        </row>
        <row r="9">
          <cell r="H9" t="str">
            <v>1B18054100801</v>
          </cell>
          <cell r="I9" t="str">
            <v>登车扶手</v>
          </cell>
          <cell r="J9" t="str">
            <v>01.03.03.025</v>
          </cell>
        </row>
        <row r="9">
          <cell r="N9" t="str">
            <v>L0821020107A0</v>
          </cell>
          <cell r="O9" t="str">
            <v>01.01.01.265</v>
          </cell>
        </row>
        <row r="10">
          <cell r="C10" t="str">
            <v>1B16982100026</v>
          </cell>
          <cell r="D10" t="str">
            <v>01.01.01.019</v>
          </cell>
        </row>
        <row r="10">
          <cell r="H10" t="str">
            <v>1B18054100001</v>
          </cell>
          <cell r="I10" t="str">
            <v>登车扶手</v>
          </cell>
          <cell r="J10" t="str">
            <v>01.03.03.001</v>
          </cell>
        </row>
        <row r="10">
          <cell r="N10" t="str">
            <v>1B17837100001</v>
          </cell>
          <cell r="O10" t="str">
            <v>01.01.02.048</v>
          </cell>
        </row>
        <row r="11">
          <cell r="C11" t="str">
            <v>TB158821X0001</v>
          </cell>
          <cell r="D11" t="str">
            <v>01.01.01.032</v>
          </cell>
        </row>
        <row r="11">
          <cell r="H11" t="str">
            <v>1B18382103000</v>
          </cell>
          <cell r="I11" t="str">
            <v>内视镜总成</v>
          </cell>
          <cell r="J11" t="str">
            <v>01.01.02.051</v>
          </cell>
        </row>
        <row r="11">
          <cell r="N11" t="str">
            <v>1B20082100205</v>
          </cell>
          <cell r="O11" t="str">
            <v>01.01.01.148</v>
          </cell>
        </row>
        <row r="12">
          <cell r="C12" t="str">
            <v>TB158821X0002</v>
          </cell>
          <cell r="D12" t="str">
            <v>01.01.01.033</v>
          </cell>
        </row>
        <row r="12">
          <cell r="H12" t="str">
            <v>1B16937100071</v>
          </cell>
          <cell r="I12" t="str">
            <v>前顶灯总成（带内视镜）</v>
          </cell>
          <cell r="J12" t="str">
            <v>01.01.02.006</v>
          </cell>
        </row>
        <row r="12">
          <cell r="N12" t="str">
            <v>1B20070400502</v>
          </cell>
          <cell r="O12" t="str">
            <v>01.03.35.003</v>
          </cell>
        </row>
        <row r="13">
          <cell r="C13" t="str">
            <v>1B18082100017</v>
          </cell>
          <cell r="D13" t="str">
            <v>01.01.01.051</v>
          </cell>
        </row>
        <row r="13">
          <cell r="H13" t="str">
            <v>1B16937100015</v>
          </cell>
          <cell r="I13" t="str">
            <v>前顶灯总成（带内视镜）</v>
          </cell>
          <cell r="J13" t="str">
            <v>01.01.02.004</v>
          </cell>
        </row>
        <row r="13">
          <cell r="N13" t="str">
            <v>1B20082100206</v>
          </cell>
          <cell r="O13" t="str">
            <v>01.01.01.182</v>
          </cell>
        </row>
        <row r="14">
          <cell r="C14" t="str">
            <v>1B18082100018</v>
          </cell>
          <cell r="D14" t="str">
            <v>01.01.01.052</v>
          </cell>
        </row>
        <row r="14">
          <cell r="H14" t="str">
            <v>1B17882100032</v>
          </cell>
          <cell r="I14" t="str">
            <v>右后视镜总成</v>
          </cell>
          <cell r="J14" t="str">
            <v>01.01.01.112</v>
          </cell>
        </row>
        <row r="14">
          <cell r="N14" t="str">
            <v>1B18070100502</v>
          </cell>
          <cell r="O14" t="str">
            <v>01.04.01.067</v>
          </cell>
        </row>
        <row r="15">
          <cell r="C15" t="str">
            <v>1B18082100019</v>
          </cell>
          <cell r="D15" t="str">
            <v>01.01.01.053</v>
          </cell>
        </row>
        <row r="15">
          <cell r="H15" t="str">
            <v>1B17882100031</v>
          </cell>
          <cell r="I15" t="str">
            <v>右后视镜总成</v>
          </cell>
          <cell r="J15" t="str">
            <v>01.01.01.111</v>
          </cell>
        </row>
        <row r="15">
          <cell r="N15" t="str">
            <v>1B15882100300</v>
          </cell>
          <cell r="O15" t="str">
            <v>01.01.01.154</v>
          </cell>
        </row>
        <row r="16">
          <cell r="C16" t="str">
            <v>L0821010210A0</v>
          </cell>
          <cell r="D16" t="str">
            <v>01.01.01.092</v>
          </cell>
        </row>
        <row r="16">
          <cell r="H16" t="str">
            <v>1B16954120003</v>
          </cell>
          <cell r="I16" t="str">
            <v>登车扶手</v>
          </cell>
          <cell r="J16" t="str">
            <v>01.03.05.004</v>
          </cell>
        </row>
        <row r="16">
          <cell r="N16" t="str">
            <v>1B15882100310</v>
          </cell>
          <cell r="O16" t="str">
            <v>01.01.01.155</v>
          </cell>
        </row>
        <row r="17">
          <cell r="C17" t="str">
            <v>L0821010133A0</v>
          </cell>
          <cell r="D17" t="str">
            <v>01.01.01.093</v>
          </cell>
        </row>
        <row r="17">
          <cell r="H17" t="str">
            <v>1B17882100030</v>
          </cell>
          <cell r="I17" t="str">
            <v>左后视镜总成</v>
          </cell>
          <cell r="J17" t="str">
            <v>01.01.01.110</v>
          </cell>
        </row>
        <row r="17">
          <cell r="N17" t="str">
            <v>L0821010127A0</v>
          </cell>
          <cell r="O17" t="str">
            <v>01.01.01.104</v>
          </cell>
        </row>
        <row r="18">
          <cell r="C18" t="str">
            <v>1B14882100050</v>
          </cell>
          <cell r="D18" t="str">
            <v>01.01.01.094</v>
          </cell>
        </row>
        <row r="18">
          <cell r="H18" t="str">
            <v>L0542070702A0</v>
          </cell>
          <cell r="I18" t="str">
            <v>乘客拉手</v>
          </cell>
          <cell r="J18" t="str">
            <v>01.03.05.053</v>
          </cell>
        </row>
        <row r="18">
          <cell r="N18" t="str">
            <v>L0821010205A0</v>
          </cell>
          <cell r="O18" t="str">
            <v>01.01.01.105</v>
          </cell>
        </row>
        <row r="19">
          <cell r="C19" t="str">
            <v>1B14882100060</v>
          </cell>
          <cell r="D19" t="str">
            <v>01.01.01.095</v>
          </cell>
        </row>
        <row r="19">
          <cell r="H19" t="str">
            <v>1B18354100010</v>
          </cell>
          <cell r="I19" t="str">
            <v>乘客拉手</v>
          </cell>
          <cell r="J19" t="str">
            <v>01.03.03.023</v>
          </cell>
        </row>
        <row r="19">
          <cell r="N19" t="str">
            <v>L0541010040A0</v>
          </cell>
          <cell r="O19" t="str">
            <v>01.03.05.054</v>
          </cell>
        </row>
        <row r="20">
          <cell r="C20" t="str">
            <v>1B20182100040</v>
          </cell>
          <cell r="D20" t="str">
            <v>01.01.01.098</v>
          </cell>
        </row>
        <row r="20">
          <cell r="H20" t="str">
            <v>L0821010127A0</v>
          </cell>
          <cell r="I20" t="str">
            <v>左后视镜总成</v>
          </cell>
          <cell r="J20" t="str">
            <v>01.01.01.104</v>
          </cell>
        </row>
        <row r="20">
          <cell r="N20" t="str">
            <v>1B18068100504</v>
          </cell>
          <cell r="O20" t="e">
            <v>#N/A</v>
          </cell>
        </row>
        <row r="21">
          <cell r="C21" t="str">
            <v>1B20182100050</v>
          </cell>
          <cell r="D21" t="str">
            <v>01.01.01.099</v>
          </cell>
        </row>
        <row r="21">
          <cell r="H21" t="str">
            <v>L0821010205A0</v>
          </cell>
          <cell r="I21" t="str">
            <v>右后视镜总成</v>
          </cell>
          <cell r="J21" t="str">
            <v>01.01.01.105</v>
          </cell>
        </row>
        <row r="21">
          <cell r="N21" t="str">
            <v>1B169691M0013</v>
          </cell>
          <cell r="O21" t="str">
            <v>01.04.01.042</v>
          </cell>
        </row>
        <row r="22">
          <cell r="C22" t="str">
            <v>L0821010053A0</v>
          </cell>
          <cell r="D22" t="str">
            <v>01.01.01.100</v>
          </cell>
        </row>
        <row r="22">
          <cell r="H22" t="str">
            <v>1B14882100050</v>
          </cell>
          <cell r="I22" t="str">
            <v>左外后视镜总成</v>
          </cell>
          <cell r="J22" t="str">
            <v>01.01.01.094</v>
          </cell>
        </row>
        <row r="22">
          <cell r="N22" t="str">
            <v>G0681010161A0</v>
          </cell>
          <cell r="O22" t="str">
            <v>01.03.35.005</v>
          </cell>
        </row>
        <row r="23">
          <cell r="C23" t="str">
            <v>L0821010054A0</v>
          </cell>
          <cell r="D23" t="str">
            <v>01.01.01.101</v>
          </cell>
        </row>
        <row r="23">
          <cell r="H23" t="str">
            <v>1B14882100060</v>
          </cell>
          <cell r="I23" t="str">
            <v>右外后视镜总成</v>
          </cell>
          <cell r="J23" t="str">
            <v>01.01.01.095</v>
          </cell>
        </row>
        <row r="23">
          <cell r="N23" t="str">
            <v>G0821020001A0</v>
          </cell>
          <cell r="O23" t="str">
            <v>01.01.01.225</v>
          </cell>
        </row>
        <row r="24">
          <cell r="C24" t="str">
            <v>L0821010127A0</v>
          </cell>
          <cell r="D24" t="str">
            <v>01.01.01.104</v>
          </cell>
        </row>
        <row r="24">
          <cell r="H24" t="str">
            <v>1B18082100017</v>
          </cell>
          <cell r="I24" t="str">
            <v>左外后视镜总成</v>
          </cell>
          <cell r="J24" t="str">
            <v>01.01.01.051</v>
          </cell>
        </row>
        <row r="24">
          <cell r="N24" t="str">
            <v>13118119X0004</v>
          </cell>
          <cell r="O24" t="str">
            <v>01.03.22.007</v>
          </cell>
        </row>
        <row r="25">
          <cell r="C25" t="str">
            <v>L0821010205A0</v>
          </cell>
          <cell r="D25" t="str">
            <v>01.01.01.105</v>
          </cell>
        </row>
        <row r="25">
          <cell r="H25" t="str">
            <v>L0821010058A0</v>
          </cell>
          <cell r="I25" t="str">
            <v>右外后视镜总成</v>
          </cell>
          <cell r="J25" t="str">
            <v>01.01.01.291</v>
          </cell>
        </row>
        <row r="25">
          <cell r="N25" t="str">
            <v>1B24982104004</v>
          </cell>
          <cell r="O25" t="str">
            <v>01.03.20.090</v>
          </cell>
        </row>
        <row r="26">
          <cell r="C26" t="str">
            <v>1B19082100003</v>
          </cell>
          <cell r="D26" t="str">
            <v>01.01.01.108</v>
          </cell>
        </row>
        <row r="26">
          <cell r="H26" t="str">
            <v>1B18082100018</v>
          </cell>
          <cell r="I26" t="str">
            <v>右外后视镜总成</v>
          </cell>
          <cell r="J26" t="str">
            <v>01.01.01.052</v>
          </cell>
        </row>
        <row r="26">
          <cell r="N26" t="str">
            <v>1B24054210002</v>
          </cell>
          <cell r="O26" t="str">
            <v>01.03.20.068</v>
          </cell>
        </row>
        <row r="27">
          <cell r="C27" t="str">
            <v>1B19082100004</v>
          </cell>
          <cell r="D27" t="str">
            <v>01.01.01.109</v>
          </cell>
        </row>
        <row r="27">
          <cell r="H27" t="str">
            <v>L0821010177A0</v>
          </cell>
          <cell r="I27" t="str">
            <v>左后视镜总成</v>
          </cell>
          <cell r="J27" t="str">
            <v>01.01.01.292</v>
          </cell>
        </row>
        <row r="27">
          <cell r="N27" t="str">
            <v>1B24054210003</v>
          </cell>
          <cell r="O27" t="str">
            <v>01.03.20.069</v>
          </cell>
        </row>
        <row r="28">
          <cell r="C28" t="str">
            <v>1B17882100030</v>
          </cell>
          <cell r="D28" t="str">
            <v>01.01.01.110</v>
          </cell>
        </row>
        <row r="28">
          <cell r="H28" t="str">
            <v>L0821010057A0</v>
          </cell>
          <cell r="I28" t="str">
            <v>左外后视镜总成</v>
          </cell>
          <cell r="J28" t="str">
            <v>01.01.01.290</v>
          </cell>
        </row>
        <row r="28">
          <cell r="N28" t="str">
            <v>1B22070403002</v>
          </cell>
          <cell r="O28" t="str">
            <v>01.03.20.117</v>
          </cell>
        </row>
        <row r="29">
          <cell r="C29" t="str">
            <v>1B17882100031</v>
          </cell>
          <cell r="D29" t="str">
            <v>01.01.01.111</v>
          </cell>
        </row>
        <row r="29">
          <cell r="H29" t="str">
            <v>1B18054100010</v>
          </cell>
          <cell r="I29" t="str">
            <v>拉带总成</v>
          </cell>
          <cell r="J29" t="str">
            <v>01.03.19.023</v>
          </cell>
        </row>
        <row r="29">
          <cell r="N29" t="str">
            <v>1B24970424004</v>
          </cell>
          <cell r="O29" t="str">
            <v>01.03.20.067</v>
          </cell>
        </row>
        <row r="30">
          <cell r="C30" t="str">
            <v>1B17882100032</v>
          </cell>
          <cell r="D30" t="str">
            <v>01.01.01.112</v>
          </cell>
        </row>
        <row r="30">
          <cell r="H30" t="str">
            <v>L0821030006A0</v>
          </cell>
          <cell r="I30" t="str">
            <v>侧下视镜总成</v>
          </cell>
          <cell r="J30" t="str">
            <v>01.01.01.294</v>
          </cell>
        </row>
        <row r="30">
          <cell r="N30" t="str">
            <v>G0821010077A0</v>
          </cell>
          <cell r="O30" t="str">
            <v>01.01.01.245</v>
          </cell>
        </row>
        <row r="31">
          <cell r="C31" t="str">
            <v>1B17082120003</v>
          </cell>
          <cell r="D31" t="str">
            <v>01.01.01.119</v>
          </cell>
        </row>
        <row r="31">
          <cell r="H31" t="str">
            <v>L0821010178A0</v>
          </cell>
          <cell r="I31" t="str">
            <v>右后视镜总成</v>
          </cell>
          <cell r="J31" t="str">
            <v>01.01.01.293</v>
          </cell>
        </row>
        <row r="31">
          <cell r="N31" t="str">
            <v>G0821010078A0</v>
          </cell>
          <cell r="O31" t="str">
            <v>01.01.01.246</v>
          </cell>
        </row>
        <row r="32">
          <cell r="C32" t="str">
            <v>1B17082120004</v>
          </cell>
          <cell r="D32" t="str">
            <v>01.01.01.120</v>
          </cell>
        </row>
        <row r="32">
          <cell r="H32" t="str">
            <v>1103631500008</v>
          </cell>
          <cell r="I32" t="str">
            <v>备胎紧固器总成</v>
          </cell>
          <cell r="J32" t="str">
            <v>01.03.13.001</v>
          </cell>
        </row>
        <row r="32">
          <cell r="N32" t="str">
            <v>L0821034002A0</v>
          </cell>
          <cell r="O32" t="str">
            <v>01.03.20.146</v>
          </cell>
        </row>
        <row r="33">
          <cell r="C33" t="str">
            <v>1B22082100011</v>
          </cell>
          <cell r="D33" t="str">
            <v>01.01.01.134</v>
          </cell>
        </row>
        <row r="33">
          <cell r="H33" t="str">
            <v>L0821010203A0</v>
          </cell>
          <cell r="I33" t="str">
            <v>右后视镜总成</v>
          </cell>
          <cell r="J33" t="str">
            <v>01.01.01.264</v>
          </cell>
        </row>
        <row r="33">
          <cell r="N33" t="str">
            <v>1B24970421005</v>
          </cell>
          <cell r="O33" t="str">
            <v>01.03.20.071</v>
          </cell>
        </row>
        <row r="34">
          <cell r="C34" t="str">
            <v>1B19082100005</v>
          </cell>
          <cell r="D34" t="str">
            <v>01.01.01.135</v>
          </cell>
        </row>
        <row r="34">
          <cell r="H34" t="str">
            <v>1B17854130003</v>
          </cell>
          <cell r="I34" t="str">
            <v>登车扶手</v>
          </cell>
          <cell r="J34" t="str">
            <v>01.03.05.002</v>
          </cell>
        </row>
        <row r="34">
          <cell r="N34" t="str">
            <v>1B24970421013</v>
          </cell>
          <cell r="O34" t="str">
            <v>01.03.20.072</v>
          </cell>
        </row>
        <row r="35">
          <cell r="C35" t="str">
            <v>1B19082100006</v>
          </cell>
          <cell r="D35" t="str">
            <v>01.01.01.136</v>
          </cell>
        </row>
        <row r="35">
          <cell r="H35" t="str">
            <v>1B18354100000</v>
          </cell>
          <cell r="I35" t="str">
            <v>登车扶手</v>
          </cell>
          <cell r="J35" t="str">
            <v>01.03.03.022</v>
          </cell>
        </row>
        <row r="35">
          <cell r="N35" t="str">
            <v>G0610160066A0</v>
          </cell>
          <cell r="O35" t="str">
            <v>01.03.20.114</v>
          </cell>
        </row>
        <row r="36">
          <cell r="C36" t="str">
            <v>1B18082100038</v>
          </cell>
          <cell r="D36" t="str">
            <v>01.01.01.140</v>
          </cell>
        </row>
        <row r="36">
          <cell r="H36" t="str">
            <v>L0821020007A0</v>
          </cell>
          <cell r="I36" t="str">
            <v>前下视镜总成</v>
          </cell>
          <cell r="J36" t="str">
            <v>01.01.01.223</v>
          </cell>
        </row>
        <row r="36">
          <cell r="N36" t="str">
            <v>G0610160068A0</v>
          </cell>
          <cell r="O36" t="str">
            <v>01.03.20.115</v>
          </cell>
        </row>
        <row r="37">
          <cell r="C37" t="str">
            <v>1B20082100005</v>
          </cell>
          <cell r="D37" t="str">
            <v>01.01.01.144</v>
          </cell>
        </row>
        <row r="37">
          <cell r="H37" t="str">
            <v>L0821010126A0</v>
          </cell>
          <cell r="I37" t="str">
            <v>左后视镜总成</v>
          </cell>
          <cell r="J37" t="str">
            <v>01.01.01.263</v>
          </cell>
        </row>
        <row r="37">
          <cell r="N37" t="str">
            <v>1B22082104009</v>
          </cell>
          <cell r="O37" t="str">
            <v>01.03.20.118</v>
          </cell>
        </row>
        <row r="38">
          <cell r="C38" t="str">
            <v>1B20082100203</v>
          </cell>
          <cell r="D38" t="str">
            <v>01.01.01.146</v>
          </cell>
        </row>
        <row r="38">
          <cell r="H38" t="str">
            <v>1B14861200049</v>
          </cell>
          <cell r="I38" t="str">
            <v>车门拉手</v>
          </cell>
          <cell r="J38" t="str">
            <v>01.03.02.008</v>
          </cell>
        </row>
        <row r="38">
          <cell r="N38" t="str">
            <v>G0704013002A0</v>
          </cell>
          <cell r="O38" t="str">
            <v>01.03.20.073</v>
          </cell>
        </row>
        <row r="39">
          <cell r="C39" t="str">
            <v>1B20082100204</v>
          </cell>
          <cell r="D39" t="str">
            <v>01.01.01.147</v>
          </cell>
        </row>
        <row r="39">
          <cell r="H39" t="str">
            <v>1B16254250002</v>
          </cell>
          <cell r="I39" t="str">
            <v>乘客扶手</v>
          </cell>
          <cell r="J39" t="str">
            <v>01.03.05.018</v>
          </cell>
        </row>
        <row r="39">
          <cell r="N39" t="str">
            <v>G0704013003A0</v>
          </cell>
          <cell r="O39" t="str">
            <v>01.03.20.074</v>
          </cell>
        </row>
        <row r="40">
          <cell r="C40" t="str">
            <v>1B20082100205</v>
          </cell>
          <cell r="D40" t="str">
            <v>01.01.01.148</v>
          </cell>
        </row>
        <row r="40">
          <cell r="H40" t="str">
            <v>1B16282100002</v>
          </cell>
          <cell r="I40" t="str">
            <v>右外后视镜总成</v>
          </cell>
          <cell r="J40" t="str">
            <v>01.01.01.012</v>
          </cell>
        </row>
        <row r="40">
          <cell r="N40" t="str">
            <v>1B24982104003</v>
          </cell>
          <cell r="O40" t="str">
            <v>01.03.20.122</v>
          </cell>
        </row>
        <row r="41">
          <cell r="C41" t="str">
            <v>LG1611770006/1</v>
          </cell>
          <cell r="D41" t="str">
            <v>01.01.01.151</v>
          </cell>
        </row>
        <row r="41">
          <cell r="H41" t="str">
            <v>1B16254250001</v>
          </cell>
          <cell r="I41" t="str">
            <v>登车拉手</v>
          </cell>
          <cell r="J41" t="str">
            <v>01.03.05.017</v>
          </cell>
        </row>
        <row r="41">
          <cell r="N41" t="str">
            <v>1B24970421010</v>
          </cell>
          <cell r="O41" t="str">
            <v>01.03.20.121</v>
          </cell>
        </row>
        <row r="42">
          <cell r="C42" t="str">
            <v>1B15882100300</v>
          </cell>
          <cell r="D42" t="str">
            <v>01.01.01.154</v>
          </cell>
        </row>
        <row r="42">
          <cell r="H42" t="str">
            <v>1B14853101006</v>
          </cell>
          <cell r="I42" t="str">
            <v>登车扶手</v>
          </cell>
          <cell r="J42" t="str">
            <v>01.03.04.026</v>
          </cell>
        </row>
        <row r="42">
          <cell r="N42" t="str">
            <v>1B24970421009</v>
          </cell>
          <cell r="O42" t="str">
            <v>01.03.20.120</v>
          </cell>
        </row>
        <row r="43">
          <cell r="C43" t="str">
            <v>1B15882100310</v>
          </cell>
          <cell r="D43" t="str">
            <v>01.01.01.155</v>
          </cell>
        </row>
        <row r="43">
          <cell r="H43" t="str">
            <v>1B16282100001</v>
          </cell>
          <cell r="I43" t="str">
            <v>左外后视镜总成</v>
          </cell>
          <cell r="J43" t="str">
            <v>01.01.01.011</v>
          </cell>
        </row>
        <row r="43">
          <cell r="N43" t="str">
            <v>G0704010001A0</v>
          </cell>
          <cell r="O43" t="str">
            <v>01.03.20.123</v>
          </cell>
        </row>
        <row r="44">
          <cell r="C44" t="str">
            <v>L0821020008A0</v>
          </cell>
          <cell r="D44" t="str">
            <v>01.01.01.156</v>
          </cell>
        </row>
        <row r="44">
          <cell r="H44" t="str">
            <v>1B16984500005</v>
          </cell>
          <cell r="I44" t="str">
            <v>塑料铆钉</v>
          </cell>
          <cell r="J44" t="str">
            <v>01.03.02.028</v>
          </cell>
        </row>
        <row r="44">
          <cell r="N44" t="str">
            <v>G0531050051A0</v>
          </cell>
          <cell r="O44" t="str">
            <v>01.03.20.096</v>
          </cell>
        </row>
        <row r="45">
          <cell r="C45" t="str">
            <v>1B14882100011</v>
          </cell>
          <cell r="D45" t="str">
            <v>01.01.01.160</v>
          </cell>
        </row>
        <row r="45">
          <cell r="H45" t="str">
            <v>1B16951200010</v>
          </cell>
          <cell r="I45" t="str">
            <v>塑料铆钉</v>
          </cell>
          <cell r="J45" t="str">
            <v>01.03.02.010</v>
          </cell>
        </row>
        <row r="45">
          <cell r="N45" t="str">
            <v>G0531050052A0</v>
          </cell>
          <cell r="O45" t="str">
            <v>01.03.20.093</v>
          </cell>
        </row>
        <row r="46">
          <cell r="C46" t="str">
            <v>1B14882100021</v>
          </cell>
          <cell r="D46" t="str">
            <v>01.01.01.161</v>
          </cell>
        </row>
        <row r="46">
          <cell r="H46" t="str">
            <v>1B20082100005</v>
          </cell>
          <cell r="I46" t="str">
            <v>前下视镜</v>
          </cell>
          <cell r="J46" t="str">
            <v>01.01.01.144</v>
          </cell>
        </row>
        <row r="46">
          <cell r="N46" t="str">
            <v>1B18054100002</v>
          </cell>
          <cell r="O46" t="str">
            <v>01.03.03.002</v>
          </cell>
        </row>
        <row r="47">
          <cell r="C47" t="str">
            <v>1B16082101001</v>
          </cell>
          <cell r="D47" t="str">
            <v>01.01.01.162</v>
          </cell>
        </row>
        <row r="47">
          <cell r="H47" t="str">
            <v>L0821020008A0</v>
          </cell>
          <cell r="I47" t="str">
            <v>前下视镜总成</v>
          </cell>
          <cell r="J47" t="str">
            <v>01.01.01.156</v>
          </cell>
        </row>
        <row r="47">
          <cell r="N47" t="str">
            <v>1B18054100001</v>
          </cell>
          <cell r="O47" t="str">
            <v>01.03.03.001</v>
          </cell>
        </row>
        <row r="48">
          <cell r="C48" t="str">
            <v>1B16082101002</v>
          </cell>
          <cell r="D48" t="str">
            <v>01.01.01.163</v>
          </cell>
        </row>
        <row r="48">
          <cell r="H48" t="str">
            <v>1B18082100501</v>
          </cell>
          <cell r="I48" t="str">
            <v>左外后视镜总成</v>
          </cell>
          <cell r="J48" t="str">
            <v>01.01.01.191</v>
          </cell>
        </row>
        <row r="48">
          <cell r="N48" t="str">
            <v>G0843021021A0</v>
          </cell>
          <cell r="O48" t="str">
            <v>01.03.20.101</v>
          </cell>
        </row>
        <row r="49">
          <cell r="C49" t="str">
            <v>WG1642777010/1</v>
          </cell>
          <cell r="D49" t="str">
            <v>01.01.01.164</v>
          </cell>
        </row>
        <row r="49">
          <cell r="H49" t="str">
            <v>1B18082100502</v>
          </cell>
          <cell r="I49" t="str">
            <v>右外后视镜总成</v>
          </cell>
          <cell r="J49" t="str">
            <v>01.01.01.192</v>
          </cell>
        </row>
        <row r="49">
          <cell r="N49" t="str">
            <v>1B22057210003</v>
          </cell>
          <cell r="O49" t="str">
            <v>01.03.08.007</v>
          </cell>
        </row>
        <row r="50">
          <cell r="C50" t="str">
            <v>WG1642777020/1</v>
          </cell>
          <cell r="D50" t="str">
            <v>01.01.01.165</v>
          </cell>
        </row>
        <row r="50">
          <cell r="H50" t="str">
            <v>1104936230038</v>
          </cell>
          <cell r="I50" t="str">
            <v>支架 </v>
          </cell>
          <cell r="J50" t="str">
            <v>01.03.22.001</v>
          </cell>
        </row>
        <row r="50">
          <cell r="N50" t="str">
            <v>1B22057210023</v>
          </cell>
          <cell r="O50" t="str">
            <v>01.03.08.008</v>
          </cell>
        </row>
        <row r="51">
          <cell r="C51" t="str">
            <v>WG1642770099/3</v>
          </cell>
          <cell r="D51" t="str">
            <v>01.01.01.169</v>
          </cell>
        </row>
        <row r="51">
          <cell r="H51" t="str">
            <v>1B17837100003</v>
          </cell>
          <cell r="I51" t="str">
            <v>前顶灯总成(带内视镜)</v>
          </cell>
          <cell r="J51" t="str">
            <v>01.01.02.037</v>
          </cell>
        </row>
        <row r="51">
          <cell r="N51" t="str">
            <v>1B22057210005</v>
          </cell>
          <cell r="O51" t="str">
            <v>01.03.08.009</v>
          </cell>
        </row>
        <row r="52">
          <cell r="C52" t="str">
            <v>1B18082100067</v>
          </cell>
          <cell r="D52" t="str">
            <v>01.01.01.170</v>
          </cell>
        </row>
        <row r="52">
          <cell r="H52" t="str">
            <v>L0541010040A0</v>
          </cell>
          <cell r="I52" t="str">
            <v>乘客拉手</v>
          </cell>
          <cell r="J52" t="str">
            <v>01.03.05.054</v>
          </cell>
        </row>
        <row r="52">
          <cell r="N52" t="str">
            <v>1B22057210006</v>
          </cell>
          <cell r="O52" t="str">
            <v>01.03.08.038</v>
          </cell>
        </row>
        <row r="53">
          <cell r="C53" t="str">
            <v>1B18082100068</v>
          </cell>
          <cell r="D53" t="str">
            <v>01.01.01.171</v>
          </cell>
        </row>
        <row r="53">
          <cell r="H53" t="str">
            <v>L0119018001A0</v>
          </cell>
          <cell r="I53" t="str">
            <v>环箍</v>
          </cell>
          <cell r="J53" t="str">
            <v>01.03.22.013</v>
          </cell>
        </row>
        <row r="53">
          <cell r="N53" t="str">
            <v>1B22057210031</v>
          </cell>
          <cell r="O53" t="str">
            <v>01.03.20.088</v>
          </cell>
        </row>
        <row r="54">
          <cell r="C54" t="str">
            <v>TB158821X0001新</v>
          </cell>
          <cell r="D54" t="str">
            <v>01.01.01.173</v>
          </cell>
        </row>
        <row r="54">
          <cell r="H54" t="str">
            <v>L0821034001A0</v>
          </cell>
          <cell r="I54" t="str">
            <v>补盲境总成</v>
          </cell>
          <cell r="J54" t="str">
            <v>01.03.20.082</v>
          </cell>
        </row>
        <row r="54">
          <cell r="N54" t="str">
            <v>1B22057210033</v>
          </cell>
          <cell r="O54" t="str">
            <v>01.03.20.089</v>
          </cell>
        </row>
        <row r="55">
          <cell r="C55" t="str">
            <v>TB158821X0002新</v>
          </cell>
          <cell r="D55" t="str">
            <v>01.01.01.174</v>
          </cell>
        </row>
        <row r="55">
          <cell r="H55" t="str">
            <v>L0821010133A0</v>
          </cell>
          <cell r="I55" t="str">
            <v>左后视镜总成</v>
          </cell>
          <cell r="J55" t="str">
            <v>01.01.01.093</v>
          </cell>
        </row>
        <row r="55">
          <cell r="N55" t="str">
            <v>1B22082100011</v>
          </cell>
          <cell r="O55" t="str">
            <v>01.01.01.134</v>
          </cell>
        </row>
        <row r="56">
          <cell r="C56" t="str">
            <v>L0821010018A0</v>
          </cell>
          <cell r="D56" t="str">
            <v>01.01.01.180</v>
          </cell>
        </row>
        <row r="56">
          <cell r="H56" t="str">
            <v>L0821010210A0</v>
          </cell>
          <cell r="I56" t="str">
            <v>右后视镜总成</v>
          </cell>
          <cell r="J56" t="str">
            <v>01.01.01.092</v>
          </cell>
        </row>
        <row r="56">
          <cell r="N56" t="str">
            <v>G0542070503A1</v>
          </cell>
          <cell r="O56" t="str">
            <v>01.03.21.061A</v>
          </cell>
        </row>
        <row r="57">
          <cell r="C57" t="str">
            <v>1B20082100004</v>
          </cell>
          <cell r="D57" t="str">
            <v>01.01.01.181</v>
          </cell>
        </row>
        <row r="57">
          <cell r="H57" t="str">
            <v>1B16282300001</v>
          </cell>
          <cell r="I57" t="str">
            <v>内视镜总成</v>
          </cell>
          <cell r="J57" t="str">
            <v>01.03.20.086</v>
          </cell>
        </row>
        <row r="57">
          <cell r="N57" t="str">
            <v>G0542070602A1</v>
          </cell>
          <cell r="O57" t="str">
            <v>01.03.21.060A</v>
          </cell>
        </row>
        <row r="58">
          <cell r="C58" t="str">
            <v>1B20082100206</v>
          </cell>
          <cell r="D58" t="str">
            <v>01.01.01.182</v>
          </cell>
        </row>
        <row r="58">
          <cell r="H58" t="str">
            <v>1B16282100003</v>
          </cell>
          <cell r="I58" t="str">
            <v>左前门后视镜内扣盖</v>
          </cell>
          <cell r="J58" t="str">
            <v>01.01.03.001</v>
          </cell>
        </row>
        <row r="58">
          <cell r="N58" t="str">
            <v>1B15837100001</v>
          </cell>
          <cell r="O58" t="str">
            <v>01.01.02.045</v>
          </cell>
        </row>
        <row r="59">
          <cell r="C59" t="str">
            <v>1B15482100007</v>
          </cell>
          <cell r="D59" t="str">
            <v>01.01.01.189</v>
          </cell>
        </row>
        <row r="59">
          <cell r="H59" t="str">
            <v>1B16282100004</v>
          </cell>
          <cell r="I59" t="str">
            <v>右前门后视镜内扣盖</v>
          </cell>
          <cell r="J59" t="str">
            <v>01.01.03.002</v>
          </cell>
        </row>
        <row r="59">
          <cell r="N59" t="str">
            <v>G0542070700A0</v>
          </cell>
          <cell r="O59" t="str">
            <v>01.03.20.161</v>
          </cell>
        </row>
        <row r="60">
          <cell r="C60" t="str">
            <v>1B15482100008</v>
          </cell>
          <cell r="D60" t="str">
            <v>01.01.01.190</v>
          </cell>
        </row>
        <row r="60">
          <cell r="H60" t="str">
            <v>1B15551200026</v>
          </cell>
          <cell r="I60" t="str">
            <v>塑料铆钉</v>
          </cell>
          <cell r="J60" t="str">
            <v>01.03.04.024</v>
          </cell>
        </row>
        <row r="60">
          <cell r="N60" t="str">
            <v>G0542070202A0</v>
          </cell>
          <cell r="O60" t="str">
            <v>01.03.20.045</v>
          </cell>
        </row>
        <row r="61">
          <cell r="C61" t="str">
            <v>1B18082100501</v>
          </cell>
          <cell r="D61" t="str">
            <v>01.01.01.191</v>
          </cell>
        </row>
        <row r="61">
          <cell r="H61" t="str">
            <v>1B15551201133</v>
          </cell>
          <cell r="I61" t="str">
            <v>塑料铆钉</v>
          </cell>
          <cell r="J61" t="str">
            <v>01.03.04.004</v>
          </cell>
        </row>
        <row r="61">
          <cell r="N61" t="str">
            <v>1B16951200010</v>
          </cell>
          <cell r="O61" t="str">
            <v>01.03.02.010</v>
          </cell>
        </row>
        <row r="62">
          <cell r="C62" t="str">
            <v>1B18082100502</v>
          </cell>
          <cell r="D62" t="str">
            <v>01.01.01.192</v>
          </cell>
        </row>
        <row r="62">
          <cell r="H62" t="str">
            <v>1110811900013</v>
          </cell>
          <cell r="I62" t="str">
            <v>环箍 </v>
          </cell>
          <cell r="J62" t="str">
            <v>01.03.22.002</v>
          </cell>
        </row>
        <row r="62">
          <cell r="N62" t="str">
            <v>L0821010133A0</v>
          </cell>
          <cell r="O62" t="str">
            <v>01.01.01.093</v>
          </cell>
        </row>
        <row r="63">
          <cell r="C63" t="str">
            <v>L0821010033A0</v>
          </cell>
          <cell r="D63" t="str">
            <v>01.01.01.196</v>
          </cell>
        </row>
        <row r="63">
          <cell r="H63" t="str">
            <v>L0823020107A0</v>
          </cell>
          <cell r="I63" t="str">
            <v>内视镜</v>
          </cell>
          <cell r="J63" t="str">
            <v>01.03.20.168</v>
          </cell>
        </row>
        <row r="63">
          <cell r="N63" t="str">
            <v>L0821010210A0</v>
          </cell>
          <cell r="O63" t="str">
            <v>01.01.01.092</v>
          </cell>
        </row>
        <row r="64">
          <cell r="C64" t="str">
            <v>L0821010034A0</v>
          </cell>
          <cell r="D64" t="str">
            <v>01.01.01.197</v>
          </cell>
        </row>
        <row r="64">
          <cell r="H64" t="str">
            <v>L0542070103A0</v>
          </cell>
          <cell r="I64" t="str">
            <v>登车扶手</v>
          </cell>
          <cell r="J64" t="str">
            <v>01.03.05.044</v>
          </cell>
        </row>
        <row r="64">
          <cell r="N64" t="str">
            <v>L0823020901A0</v>
          </cell>
          <cell r="O64" t="str">
            <v>01.01.02.065</v>
          </cell>
        </row>
        <row r="65">
          <cell r="C65" t="str">
            <v>1B18382101000</v>
          </cell>
          <cell r="D65" t="str">
            <v>01.01.01.198</v>
          </cell>
        </row>
        <row r="65">
          <cell r="H65" t="str">
            <v>L0542070706A0</v>
          </cell>
          <cell r="I65" t="str">
            <v>登车扶手</v>
          </cell>
          <cell r="J65" t="str">
            <v>01.03.05.045</v>
          </cell>
        </row>
        <row r="65">
          <cell r="N65" t="str">
            <v>G0542070505A0</v>
          </cell>
          <cell r="O65" t="str">
            <v>01.03.21.063</v>
          </cell>
        </row>
        <row r="66">
          <cell r="C66" t="str">
            <v>1B18382102000</v>
          </cell>
          <cell r="D66" t="str">
            <v>01.01.01.199</v>
          </cell>
        </row>
        <row r="66">
          <cell r="H66" t="str">
            <v>L082100000003</v>
          </cell>
          <cell r="I66" t="str">
            <v>后视镜</v>
          </cell>
          <cell r="J66" t="str">
            <v>01.01.01.300</v>
          </cell>
        </row>
        <row r="66">
          <cell r="N66" t="str">
            <v>L0542070702A0</v>
          </cell>
          <cell r="O66" t="str">
            <v>01.03.07.009</v>
          </cell>
        </row>
        <row r="67">
          <cell r="C67" t="str">
            <v>1B18082100057</v>
          </cell>
          <cell r="D67" t="str">
            <v>01.01.01.202</v>
          </cell>
        </row>
        <row r="67">
          <cell r="H67" t="str">
            <v>L082100000004</v>
          </cell>
          <cell r="I67" t="str">
            <v>后视镜</v>
          </cell>
          <cell r="J67" t="str">
            <v>01.01.01.301</v>
          </cell>
        </row>
        <row r="67">
          <cell r="N67" t="str">
            <v>G0542070604A0</v>
          </cell>
          <cell r="O67" t="str">
            <v>01.03.21.062</v>
          </cell>
        </row>
        <row r="68">
          <cell r="C68" t="str">
            <v>1B18082100058</v>
          </cell>
          <cell r="D68" t="str">
            <v>01.01.01.203</v>
          </cell>
        </row>
        <row r="68">
          <cell r="H68" t="str">
            <v>1B20082100203</v>
          </cell>
          <cell r="I68" t="str">
            <v>左外后视镜总成</v>
          </cell>
          <cell r="J68" t="str">
            <v>01.01.01.146</v>
          </cell>
        </row>
        <row r="68">
          <cell r="N68" t="str">
            <v>1B16937100015</v>
          </cell>
          <cell r="O68" t="str">
            <v>01.01.02.004</v>
          </cell>
        </row>
        <row r="69">
          <cell r="C69" t="str">
            <v>G0821010064A0</v>
          </cell>
          <cell r="D69" t="str">
            <v>01.01.01.214</v>
          </cell>
        </row>
        <row r="69">
          <cell r="H69" t="str">
            <v>1B20082100204</v>
          </cell>
          <cell r="I69" t="str">
            <v>右外后视镜总成</v>
          </cell>
          <cell r="J69" t="str">
            <v>01.01.01.147</v>
          </cell>
        </row>
        <row r="69">
          <cell r="N69" t="str">
            <v>G0542070503A0</v>
          </cell>
          <cell r="O69" t="str">
            <v>01.03.21.061</v>
          </cell>
        </row>
        <row r="70">
          <cell r="C70" t="str">
            <v>G0821010065A0</v>
          </cell>
          <cell r="D70" t="str">
            <v>01.01.01.215</v>
          </cell>
        </row>
        <row r="70">
          <cell r="H70" t="str">
            <v>1103631500009</v>
          </cell>
          <cell r="I70" t="str">
            <v>摇杆总成</v>
          </cell>
          <cell r="J70" t="str">
            <v>01.03.13.003</v>
          </cell>
        </row>
        <row r="70">
          <cell r="N70" t="str">
            <v>G0542070602A0</v>
          </cell>
          <cell r="O70" t="str">
            <v>01.03.21.060</v>
          </cell>
        </row>
        <row r="71">
          <cell r="C71" t="str">
            <v>G0821010066A0</v>
          </cell>
          <cell r="D71" t="str">
            <v>01.01.01.216</v>
          </cell>
        </row>
        <row r="71">
          <cell r="H71" t="str">
            <v>1B14882100021</v>
          </cell>
          <cell r="I71" t="str">
            <v>右后视镜总成</v>
          </cell>
          <cell r="J71" t="str">
            <v>01.01.01.161</v>
          </cell>
        </row>
        <row r="71">
          <cell r="N71" t="str">
            <v>1B20082100004</v>
          </cell>
          <cell r="O71" t="str">
            <v>01.01.01.181</v>
          </cell>
        </row>
        <row r="72">
          <cell r="C72" t="str">
            <v>G0821010067A0</v>
          </cell>
          <cell r="D72" t="str">
            <v>01.01.01.217</v>
          </cell>
        </row>
        <row r="72">
          <cell r="H72" t="str">
            <v>1B14882100011</v>
          </cell>
          <cell r="I72" t="str">
            <v>左后视镜总成</v>
          </cell>
          <cell r="J72" t="str">
            <v>01.01.01.160</v>
          </cell>
        </row>
        <row r="72">
          <cell r="N72" t="str">
            <v>1B16082101001</v>
          </cell>
          <cell r="O72" t="str">
            <v>01.01.01.162</v>
          </cell>
        </row>
        <row r="73">
          <cell r="C73" t="str">
            <v>1B20382101000</v>
          </cell>
          <cell r="D73" t="str">
            <v>01.01.01.218</v>
          </cell>
        </row>
        <row r="73">
          <cell r="H73" t="str">
            <v>1B20082100206</v>
          </cell>
          <cell r="I73" t="str">
            <v>左后视镜总成</v>
          </cell>
          <cell r="J73" t="str">
            <v>01.01.01.182</v>
          </cell>
        </row>
        <row r="73">
          <cell r="N73" t="str">
            <v>1B16082101002</v>
          </cell>
          <cell r="O73" t="str">
            <v>01.01.01.163</v>
          </cell>
        </row>
        <row r="74">
          <cell r="C74" t="str">
            <v>G0821020007A0</v>
          </cell>
          <cell r="D74" t="str">
            <v>01.01.01.220</v>
          </cell>
        </row>
        <row r="74">
          <cell r="H74" t="str">
            <v>1B20082100004</v>
          </cell>
          <cell r="I74" t="str">
            <v>右后视镜总成</v>
          </cell>
          <cell r="J74" t="str">
            <v>01.01.01.181</v>
          </cell>
        </row>
        <row r="74">
          <cell r="N74" t="str">
            <v>G0821010137A0</v>
          </cell>
          <cell r="O74" t="str">
            <v>01.01.01.015</v>
          </cell>
        </row>
        <row r="75">
          <cell r="C75" t="str">
            <v>L0821020007A0</v>
          </cell>
          <cell r="D75" t="str">
            <v>01.01.01.223</v>
          </cell>
        </row>
        <row r="75">
          <cell r="N75" t="str">
            <v>G0821010213A0</v>
          </cell>
          <cell r="O75" t="str">
            <v>01.01.01.261</v>
          </cell>
        </row>
        <row r="76">
          <cell r="C76" t="str">
            <v>G0821020001A0</v>
          </cell>
          <cell r="D76" t="str">
            <v>01.01.01.225</v>
          </cell>
        </row>
        <row r="76">
          <cell r="N76" t="str">
            <v>L0821014003A0</v>
          </cell>
          <cell r="O76" t="str">
            <v>01.01.02.057</v>
          </cell>
        </row>
        <row r="77">
          <cell r="C77" t="str">
            <v>G0821010051A0</v>
          </cell>
          <cell r="D77" t="str">
            <v>01.01.01.226</v>
          </cell>
        </row>
        <row r="77">
          <cell r="N77" t="str">
            <v>L0821024001A0</v>
          </cell>
          <cell r="O77" t="str">
            <v>01.03.20.085</v>
          </cell>
        </row>
        <row r="78">
          <cell r="C78" t="str">
            <v>G0821010052A0</v>
          </cell>
          <cell r="D78" t="str">
            <v>01.01.01.227</v>
          </cell>
        </row>
        <row r="78">
          <cell r="N78" t="str">
            <v>L0821020007A0</v>
          </cell>
          <cell r="O78" t="str">
            <v>01.01.01.223</v>
          </cell>
        </row>
        <row r="79">
          <cell r="C79" t="str">
            <v>G0821010052B0</v>
          </cell>
          <cell r="D79" t="str">
            <v>01.01.01.228</v>
          </cell>
        </row>
        <row r="79">
          <cell r="N79" t="str">
            <v>L0542074001A0</v>
          </cell>
          <cell r="O79" t="str">
            <v>01.03.05.027</v>
          </cell>
        </row>
        <row r="80">
          <cell r="C80" t="str">
            <v>G0821010051B0</v>
          </cell>
          <cell r="D80" t="str">
            <v>01.01.01.229</v>
          </cell>
        </row>
        <row r="80">
          <cell r="N80" t="str">
            <v>L0681014001A0</v>
          </cell>
          <cell r="O80" t="str">
            <v>01.04.05.001</v>
          </cell>
        </row>
        <row r="81">
          <cell r="C81" t="str">
            <v>L0821014004A0</v>
          </cell>
          <cell r="D81" t="str">
            <v>01.01.01.230</v>
          </cell>
        </row>
        <row r="81">
          <cell r="N81" t="str">
            <v>L0691014002A0</v>
          </cell>
          <cell r="O81" t="str">
            <v>01.04.05.002</v>
          </cell>
        </row>
        <row r="82">
          <cell r="C82" t="str">
            <v>L0821014005A0</v>
          </cell>
          <cell r="D82" t="str">
            <v>01.01.01.231</v>
          </cell>
        </row>
        <row r="82">
          <cell r="N82" t="str">
            <v>L0691014001A0</v>
          </cell>
          <cell r="O82" t="str">
            <v>01.04.05.003</v>
          </cell>
        </row>
        <row r="83">
          <cell r="C83" t="str">
            <v>L0821010023A0</v>
          </cell>
          <cell r="D83" t="str">
            <v>01.01.01.233</v>
          </cell>
        </row>
        <row r="83">
          <cell r="N83" t="str">
            <v>L0704014001A0</v>
          </cell>
          <cell r="O83" t="str">
            <v>01.04.05.004</v>
          </cell>
        </row>
        <row r="84">
          <cell r="C84" t="str">
            <v>L0821010024A0</v>
          </cell>
          <cell r="D84" t="str">
            <v>01.01.01.234</v>
          </cell>
        </row>
        <row r="84">
          <cell r="N84" t="str">
            <v>L0704014002A0</v>
          </cell>
          <cell r="O84" t="str">
            <v>01.04.05.005</v>
          </cell>
        </row>
        <row r="85">
          <cell r="C85" t="str">
            <v>5008108316</v>
          </cell>
          <cell r="D85" t="str">
            <v>01.01.01.238</v>
          </cell>
        </row>
        <row r="85">
          <cell r="N85" t="str">
            <v>1B22070403001</v>
          </cell>
          <cell r="O85" t="str">
            <v>01.03.20.116</v>
          </cell>
        </row>
        <row r="86">
          <cell r="C86" t="str">
            <v>G0821010213A0</v>
          </cell>
          <cell r="D86" t="str">
            <v>01.01.01.261</v>
          </cell>
        </row>
        <row r="86">
          <cell r="N86" t="str">
            <v>1B24968104002</v>
          </cell>
          <cell r="O86" t="str">
            <v>01.03.20.190</v>
          </cell>
        </row>
        <row r="87">
          <cell r="C87" t="str">
            <v>L0821010126A0</v>
          </cell>
          <cell r="D87" t="str">
            <v>01.01.01.263</v>
          </cell>
        </row>
        <row r="87">
          <cell r="N87" t="str">
            <v>1B24969104002</v>
          </cell>
          <cell r="O87" t="str">
            <v>01.03.20.177</v>
          </cell>
        </row>
        <row r="88">
          <cell r="C88" t="str">
            <v>L0821010203A0</v>
          </cell>
          <cell r="D88" t="str">
            <v>01.01.01.264</v>
          </cell>
        </row>
        <row r="88">
          <cell r="N88" t="str">
            <v>L0681050002A0</v>
          </cell>
          <cell r="O88" t="str">
            <v>01.03.20.178</v>
          </cell>
        </row>
        <row r="89">
          <cell r="C89" t="str">
            <v>8202B-02320</v>
          </cell>
          <cell r="D89" t="str">
            <v>01.01.01.271</v>
          </cell>
        </row>
        <row r="89">
          <cell r="N89" t="str">
            <v>1B24954100030</v>
          </cell>
          <cell r="O89" t="str">
            <v>01.03.02.038</v>
          </cell>
        </row>
        <row r="90">
          <cell r="C90" t="str">
            <v>8202B-02310</v>
          </cell>
          <cell r="D90" t="str">
            <v>01.01.01.274</v>
          </cell>
        </row>
        <row r="90">
          <cell r="N90" t="str">
            <v>1B24954105031</v>
          </cell>
          <cell r="O90" t="str">
            <v>01.03.20.172</v>
          </cell>
        </row>
        <row r="91">
          <cell r="C91" t="str">
            <v>82H08-19062</v>
          </cell>
          <cell r="D91" t="str">
            <v>01.01.01.275</v>
          </cell>
        </row>
        <row r="91">
          <cell r="N91" t="str">
            <v>1B24961200018</v>
          </cell>
          <cell r="O91" t="str">
            <v>01.03.20.173</v>
          </cell>
        </row>
        <row r="92">
          <cell r="C92" t="str">
            <v>G0821010153A0</v>
          </cell>
          <cell r="D92" t="str">
            <v>01.01.01.279</v>
          </cell>
        </row>
        <row r="92">
          <cell r="N92" t="str">
            <v>1B24961200019</v>
          </cell>
          <cell r="O92" t="str">
            <v>01.03.20.174</v>
          </cell>
        </row>
        <row r="93">
          <cell r="C93" t="str">
            <v>G0821010205A0</v>
          </cell>
          <cell r="D93" t="str">
            <v>01.01.01.280</v>
          </cell>
        </row>
        <row r="93">
          <cell r="N93" t="str">
            <v>1B22057210019</v>
          </cell>
          <cell r="O93" t="str">
            <v>01.03.08.004</v>
          </cell>
        </row>
        <row r="94">
          <cell r="C94" t="str">
            <v>8202B-153</v>
          </cell>
          <cell r="D94" t="str">
            <v>01.01.01.288</v>
          </cell>
        </row>
        <row r="94">
          <cell r="N94" t="str">
            <v>1B22053104053</v>
          </cell>
          <cell r="O94" t="str">
            <v>01.03.20.188</v>
          </cell>
        </row>
        <row r="95">
          <cell r="C95" t="str">
            <v>L0821010057A0</v>
          </cell>
          <cell r="D95" t="str">
            <v>01.01.01.290</v>
          </cell>
        </row>
        <row r="95">
          <cell r="N95" t="str">
            <v>1B22053104054</v>
          </cell>
          <cell r="O95" t="str">
            <v>01.03.20.189</v>
          </cell>
        </row>
        <row r="96">
          <cell r="C96" t="str">
            <v>L0821010058A0</v>
          </cell>
          <cell r="D96" t="str">
            <v>01.01.01.291</v>
          </cell>
        </row>
        <row r="96">
          <cell r="N96" t="str">
            <v>1124011190041</v>
          </cell>
          <cell r="O96" t="e">
            <v>#N/A</v>
          </cell>
        </row>
        <row r="97">
          <cell r="C97" t="str">
            <v>L0821010177A0</v>
          </cell>
          <cell r="D97" t="str">
            <v>01.01.01.292</v>
          </cell>
        </row>
        <row r="97">
          <cell r="N97" t="str">
            <v>G0610163005A1</v>
          </cell>
          <cell r="O97" t="str">
            <v>01.03.20.108</v>
          </cell>
        </row>
        <row r="98">
          <cell r="C98" t="str">
            <v>L0821010178A0</v>
          </cell>
          <cell r="D98" t="str">
            <v>01.01.01.293</v>
          </cell>
        </row>
        <row r="98">
          <cell r="N98" t="str">
            <v>G0610163001A1</v>
          </cell>
          <cell r="O98" t="str">
            <v>01.03.20.106</v>
          </cell>
        </row>
        <row r="99">
          <cell r="C99" t="str">
            <v>L0821030006A0</v>
          </cell>
          <cell r="D99" t="str">
            <v>01.01.01.294</v>
          </cell>
        </row>
        <row r="99">
          <cell r="N99" t="str">
            <v>G0542012002A0</v>
          </cell>
          <cell r="O99" t="str">
            <v>01.03.20.094</v>
          </cell>
        </row>
        <row r="100">
          <cell r="C100" t="str">
            <v>L082100000003</v>
          </cell>
          <cell r="D100" t="str">
            <v>01.01.01.300</v>
          </cell>
        </row>
        <row r="100">
          <cell r="N100" t="str">
            <v>G0542012003A0</v>
          </cell>
          <cell r="O100" t="str">
            <v>01.03.20.095</v>
          </cell>
        </row>
        <row r="101">
          <cell r="C101" t="str">
            <v>L082100000004</v>
          </cell>
          <cell r="D101" t="str">
            <v>01.01.01.301</v>
          </cell>
        </row>
        <row r="101">
          <cell r="N101" t="str">
            <v>G0610160068A1</v>
          </cell>
          <cell r="O101" t="str">
            <v>01.03.20.103</v>
          </cell>
        </row>
        <row r="102">
          <cell r="C102" t="str">
            <v>L0821034001AOA2路面镜</v>
          </cell>
          <cell r="D102" t="str">
            <v>01.01.01.307</v>
          </cell>
        </row>
        <row r="102">
          <cell r="N102" t="str">
            <v>G0610160066A1</v>
          </cell>
          <cell r="O102" t="str">
            <v>01.03.20.102</v>
          </cell>
        </row>
        <row r="103">
          <cell r="C103" t="str">
            <v>1B20082100009 侧下视镜总成</v>
          </cell>
          <cell r="D103" t="str">
            <v>01.01.01.316</v>
          </cell>
        </row>
        <row r="103">
          <cell r="N103" t="str">
            <v>G0610163005A0</v>
          </cell>
          <cell r="O103" t="str">
            <v>01.03.20.065</v>
          </cell>
        </row>
        <row r="104">
          <cell r="C104" t="str">
            <v>1B16937100003</v>
          </cell>
          <cell r="D104" t="str">
            <v>01.01.02.001</v>
          </cell>
        </row>
        <row r="104">
          <cell r="N104" t="str">
            <v>G0610163001A0</v>
          </cell>
          <cell r="O104" t="str">
            <v>01.03.20.066</v>
          </cell>
        </row>
        <row r="105">
          <cell r="C105" t="str">
            <v>1B16937100014</v>
          </cell>
          <cell r="D105" t="str">
            <v>01.01.02.003</v>
          </cell>
        </row>
        <row r="105">
          <cell r="N105" t="str">
            <v>1B22070404001</v>
          </cell>
          <cell r="O105" t="str">
            <v>01.03.20.167</v>
          </cell>
        </row>
        <row r="106">
          <cell r="C106" t="str">
            <v>1B16937100015</v>
          </cell>
          <cell r="D106" t="str">
            <v>01.01.02.004</v>
          </cell>
        </row>
        <row r="106">
          <cell r="N106" t="str">
            <v>G0821010136A0</v>
          </cell>
          <cell r="O106" t="str">
            <v>01.01.01.016</v>
          </cell>
        </row>
        <row r="107">
          <cell r="C107" t="str">
            <v>1B16937100070</v>
          </cell>
          <cell r="D107" t="str">
            <v>01.01.02.005</v>
          </cell>
        </row>
        <row r="107">
          <cell r="N107" t="str">
            <v>G0823010015A0</v>
          </cell>
          <cell r="O107" t="str">
            <v>01.01.02.059</v>
          </cell>
        </row>
        <row r="108">
          <cell r="C108" t="str">
            <v>1B16937100071</v>
          </cell>
          <cell r="D108" t="str">
            <v>01.01.02.006</v>
          </cell>
        </row>
        <row r="108">
          <cell r="N108" t="str">
            <v>G0823010014A0</v>
          </cell>
          <cell r="O108" t="str">
            <v>01.01.02.061</v>
          </cell>
        </row>
        <row r="109">
          <cell r="C109" t="str">
            <v>1B17837110071</v>
          </cell>
          <cell r="D109" t="str">
            <v>01.01.02.010</v>
          </cell>
        </row>
        <row r="109">
          <cell r="N109" t="str">
            <v>G0821010128A0</v>
          </cell>
          <cell r="O109" t="str">
            <v>01.01.01.247</v>
          </cell>
        </row>
        <row r="110">
          <cell r="C110" t="str">
            <v>1B14882100031</v>
          </cell>
          <cell r="D110" t="str">
            <v>01.01.02.029</v>
          </cell>
        </row>
        <row r="110">
          <cell r="N110" t="str">
            <v>G0821010129A0</v>
          </cell>
          <cell r="O110" t="str">
            <v>01.01.01.248</v>
          </cell>
        </row>
        <row r="111">
          <cell r="C111" t="str">
            <v>1B18082100005</v>
          </cell>
          <cell r="D111" t="str">
            <v>01.01.02.030</v>
          </cell>
        </row>
        <row r="111">
          <cell r="N111" t="str">
            <v>G0821010205A0</v>
          </cell>
          <cell r="O111" t="str">
            <v>01.01.01.280</v>
          </cell>
        </row>
        <row r="112">
          <cell r="C112" t="str">
            <v>1B17837100002</v>
          </cell>
          <cell r="D112" t="str">
            <v>01.01.02.036</v>
          </cell>
        </row>
        <row r="112">
          <cell r="N112" t="str">
            <v>G0821010153A0</v>
          </cell>
          <cell r="O112" t="str">
            <v>01.01.01.279</v>
          </cell>
        </row>
        <row r="113">
          <cell r="C113" t="str">
            <v>1B17837100003</v>
          </cell>
          <cell r="D113" t="str">
            <v>01.01.02.037</v>
          </cell>
        </row>
        <row r="113">
          <cell r="N113" t="str">
            <v>G0821010066A0</v>
          </cell>
          <cell r="O113" t="str">
            <v>01.01.01.216</v>
          </cell>
        </row>
        <row r="114">
          <cell r="C114" t="str">
            <v>1B18037100201</v>
          </cell>
          <cell r="D114" t="str">
            <v>01.01.02.039</v>
          </cell>
        </row>
        <row r="114">
          <cell r="N114" t="str">
            <v>G0821010067A0</v>
          </cell>
          <cell r="O114" t="str">
            <v>01.01.01.217</v>
          </cell>
        </row>
        <row r="115">
          <cell r="C115" t="str">
            <v>1B18037100202</v>
          </cell>
          <cell r="D115" t="str">
            <v>01.01.02.040</v>
          </cell>
        </row>
        <row r="115">
          <cell r="N115" t="str">
            <v>13186132X0003</v>
          </cell>
          <cell r="O115" t="str">
            <v>01.03.20.064</v>
          </cell>
        </row>
        <row r="116">
          <cell r="C116" t="str">
            <v>1B18082110005</v>
          </cell>
          <cell r="D116" t="str">
            <v>01.01.02.043</v>
          </cell>
        </row>
        <row r="116">
          <cell r="N116" t="str">
            <v>G0823020101A0</v>
          </cell>
          <cell r="O116" t="str">
            <v>01.03.20.136</v>
          </cell>
        </row>
        <row r="117">
          <cell r="C117" t="str">
            <v>1B18082100805</v>
          </cell>
          <cell r="D117" t="str">
            <v>01.01.02.044</v>
          </cell>
        </row>
        <row r="117">
          <cell r="N117" t="str">
            <v>G0821010037A0</v>
          </cell>
          <cell r="O117" t="str">
            <v>01.01.02.050</v>
          </cell>
        </row>
        <row r="118">
          <cell r="C118" t="str">
            <v>1B15837100001</v>
          </cell>
          <cell r="D118" t="str">
            <v>01.01.02.045</v>
          </cell>
        </row>
        <row r="118">
          <cell r="N118" t="str">
            <v>G0542050045A0</v>
          </cell>
          <cell r="O118" t="str">
            <v>01.03.20.059</v>
          </cell>
        </row>
        <row r="119">
          <cell r="C119" t="str">
            <v>1B17837100001</v>
          </cell>
          <cell r="D119" t="str">
            <v>01.01.02.048</v>
          </cell>
        </row>
        <row r="119">
          <cell r="N119" t="str">
            <v>G0823010016A0</v>
          </cell>
          <cell r="O119" t="str">
            <v>01.01.02.058</v>
          </cell>
        </row>
        <row r="120">
          <cell r="C120" t="str">
            <v>G0821010037A0</v>
          </cell>
          <cell r="D120" t="str">
            <v>01.01.02.050</v>
          </cell>
        </row>
        <row r="120">
          <cell r="N120" t="str">
            <v>1B17854130003</v>
          </cell>
          <cell r="O120" t="str">
            <v>01.03.05.002</v>
          </cell>
        </row>
        <row r="121">
          <cell r="C121" t="str">
            <v>1B18382103000</v>
          </cell>
          <cell r="D121" t="str">
            <v>01.01.02.051</v>
          </cell>
        </row>
        <row r="121">
          <cell r="N121" t="str">
            <v>G0542070028A0</v>
          </cell>
          <cell r="O121" t="str">
            <v>01.03.02.075</v>
          </cell>
        </row>
        <row r="122">
          <cell r="C122" t="str">
            <v>LG1611771004</v>
          </cell>
          <cell r="D122" t="str">
            <v>01.01.02.056</v>
          </cell>
        </row>
        <row r="122">
          <cell r="N122" t="str">
            <v>1B190371X0008</v>
          </cell>
          <cell r="O122" t="str">
            <v>01.01.02.060</v>
          </cell>
        </row>
        <row r="123">
          <cell r="C123" t="str">
            <v>L0823020901A0</v>
          </cell>
          <cell r="D123" t="str">
            <v>01.01.02.065</v>
          </cell>
        </row>
        <row r="123">
          <cell r="N123" t="str">
            <v>L0119018001A0</v>
          </cell>
          <cell r="O123" t="str">
            <v>01.03.22.013</v>
          </cell>
        </row>
        <row r="124">
          <cell r="C124" t="str">
            <v>1B16282100003</v>
          </cell>
          <cell r="D124" t="str">
            <v>01.01.03.001</v>
          </cell>
        </row>
        <row r="124">
          <cell r="N124" t="str">
            <v>1B155826J1003</v>
          </cell>
          <cell r="O124" t="str">
            <v>01.03.02.001</v>
          </cell>
        </row>
        <row r="125">
          <cell r="C125" t="str">
            <v>1B16282100004</v>
          </cell>
          <cell r="D125" t="str">
            <v>01.01.03.002</v>
          </cell>
        </row>
        <row r="125">
          <cell r="N125" t="str">
            <v>1B154512X0021</v>
          </cell>
          <cell r="O125" t="str">
            <v>01.03.02.056</v>
          </cell>
        </row>
        <row r="126">
          <cell r="C126" t="str">
            <v>L0681030107A01800后排座椅（奥铃升级海外出口）</v>
          </cell>
          <cell r="D126" t="str">
            <v>01.04.01.097</v>
          </cell>
        </row>
        <row r="126">
          <cell r="N126" t="str">
            <v>1B24054210001</v>
          </cell>
          <cell r="O126" t="str">
            <v>01.03.05.028</v>
          </cell>
        </row>
        <row r="127">
          <cell r="C127" t="str">
            <v>奥铃后盖</v>
          </cell>
          <cell r="D127" t="str">
            <v>02.01.10.006</v>
          </cell>
        </row>
        <row r="127">
          <cell r="N127" t="str">
            <v>G0542070021A0</v>
          </cell>
          <cell r="O127" t="str">
            <v>01.03.05.029</v>
          </cell>
        </row>
        <row r="128">
          <cell r="N128" t="str">
            <v>1B16984500005</v>
          </cell>
          <cell r="O128" t="str">
            <v>01.03.02.028</v>
          </cell>
        </row>
        <row r="129">
          <cell r="N129" t="str">
            <v>1B15551201124</v>
          </cell>
          <cell r="O129" t="str">
            <v>01.03.08.002</v>
          </cell>
        </row>
        <row r="130">
          <cell r="N130" t="str">
            <v>G0821020007A0</v>
          </cell>
          <cell r="O130" t="str">
            <v>01.01.01.220</v>
          </cell>
        </row>
        <row r="131">
          <cell r="N131" t="str">
            <v>G0531050013A0</v>
          </cell>
          <cell r="O131" t="str">
            <v>01.03.20.091</v>
          </cell>
        </row>
        <row r="132">
          <cell r="N132" t="str">
            <v>G0531050014A0</v>
          </cell>
          <cell r="O132" t="str">
            <v>01.03.20.092</v>
          </cell>
        </row>
        <row r="133">
          <cell r="N133" t="str">
            <v>G0821020007A0镜头</v>
          </cell>
          <cell r="O133" t="str">
            <v>01.01.03.098</v>
          </cell>
        </row>
        <row r="134">
          <cell r="N134" t="str">
            <v>G0821020001A0镜头</v>
          </cell>
          <cell r="O134" t="str">
            <v>01.01.03.099</v>
          </cell>
        </row>
        <row r="135">
          <cell r="N135" t="str">
            <v>13118119X0033</v>
          </cell>
          <cell r="O135" t="str">
            <v>01.03.20.070</v>
          </cell>
        </row>
        <row r="136">
          <cell r="N136" t="str">
            <v>1B24969105002</v>
          </cell>
          <cell r="O136" t="str">
            <v>01.03.20.141</v>
          </cell>
        </row>
        <row r="137">
          <cell r="N137" t="str">
            <v>1B155826J1002</v>
          </cell>
          <cell r="O137" t="str">
            <v>01.03.02.004</v>
          </cell>
        </row>
        <row r="138">
          <cell r="N138" t="str">
            <v>1B15551201133</v>
          </cell>
          <cell r="O138" t="str">
            <v>01.03.04.004</v>
          </cell>
        </row>
        <row r="139">
          <cell r="N139" t="str">
            <v>1B202821X0003</v>
          </cell>
          <cell r="O139">
            <v>0</v>
          </cell>
        </row>
        <row r="140">
          <cell r="N140" t="str">
            <v>1B24957210011</v>
          </cell>
          <cell r="O140" t="str">
            <v>01.03.08.006</v>
          </cell>
        </row>
        <row r="141">
          <cell r="N141" t="str">
            <v>1B24957210008</v>
          </cell>
          <cell r="O141" t="str">
            <v>01.03.08.005</v>
          </cell>
        </row>
        <row r="142">
          <cell r="N142" t="str">
            <v>1B202531X0011</v>
          </cell>
          <cell r="O142" t="str">
            <v>01.03.02.016</v>
          </cell>
        </row>
        <row r="143">
          <cell r="N143" t="str">
            <v>1B24084320005</v>
          </cell>
          <cell r="O143" t="str">
            <v>01.03.20.119</v>
          </cell>
        </row>
        <row r="144">
          <cell r="N144" t="str">
            <v>1B15461200005</v>
          </cell>
          <cell r="O144" t="str">
            <v>01.03.02.013</v>
          </cell>
        </row>
        <row r="145">
          <cell r="N145" t="str">
            <v>1B24982104005</v>
          </cell>
          <cell r="O145" t="str">
            <v>01.01.01.150</v>
          </cell>
        </row>
        <row r="146">
          <cell r="N146" t="str">
            <v>1B16982100041</v>
          </cell>
          <cell r="O146" t="str">
            <v>01.01.01.009</v>
          </cell>
        </row>
        <row r="147">
          <cell r="N147" t="str">
            <v>1B16982100042</v>
          </cell>
          <cell r="O147" t="str">
            <v>01.01.01.010</v>
          </cell>
        </row>
        <row r="148">
          <cell r="N148" t="str">
            <v>G0821010070A0</v>
          </cell>
          <cell r="O148" t="str">
            <v>01.01.01.224</v>
          </cell>
        </row>
        <row r="149">
          <cell r="N149" t="str">
            <v>L0823020004A0</v>
          </cell>
          <cell r="O149" t="str">
            <v>01.01.02.063</v>
          </cell>
        </row>
        <row r="150">
          <cell r="N150" t="str">
            <v>L0823020102A0</v>
          </cell>
          <cell r="O150" t="str">
            <v>01.01.02.064</v>
          </cell>
        </row>
        <row r="151">
          <cell r="N151" t="str">
            <v>1B202531X0012</v>
          </cell>
          <cell r="O151" t="str">
            <v>01.03.02.017</v>
          </cell>
        </row>
        <row r="152">
          <cell r="N152" t="str">
            <v>1B220821X0003</v>
          </cell>
          <cell r="O152" t="str">
            <v>01.01.01.289</v>
          </cell>
        </row>
        <row r="153">
          <cell r="N153" t="str">
            <v>1B15551200026</v>
          </cell>
          <cell r="O153" t="str">
            <v>01.03.04.024</v>
          </cell>
        </row>
        <row r="154">
          <cell r="N154" t="str">
            <v>G0821010068A0</v>
          </cell>
          <cell r="O154" t="str">
            <v>01.03.02.071</v>
          </cell>
        </row>
        <row r="155">
          <cell r="N155" t="str">
            <v>G0821010069A0</v>
          </cell>
          <cell r="O155" t="str">
            <v>01.03.02.070</v>
          </cell>
        </row>
        <row r="156">
          <cell r="N156" t="str">
            <v>1B20082100006</v>
          </cell>
          <cell r="O156" t="str">
            <v>01.03.20.080</v>
          </cell>
        </row>
        <row r="157">
          <cell r="N157" t="str">
            <v>1B24982100034</v>
          </cell>
          <cell r="O157" t="str">
            <v>01.03.20.058</v>
          </cell>
        </row>
        <row r="158">
          <cell r="N158" t="str">
            <v>FB169512X0001</v>
          </cell>
          <cell r="O158" t="str">
            <v>01.03.02.049</v>
          </cell>
        </row>
        <row r="159">
          <cell r="N159" t="str">
            <v>1B16937100090</v>
          </cell>
          <cell r="O159" t="str">
            <v>01.03.02.009</v>
          </cell>
        </row>
        <row r="160">
          <cell r="N160" t="str">
            <v>1B22082100008</v>
          </cell>
          <cell r="O160" t="str">
            <v>01.01.01.132</v>
          </cell>
        </row>
        <row r="161">
          <cell r="N161" t="str">
            <v>1B22082100009</v>
          </cell>
          <cell r="O161" t="str">
            <v>01.01.01.133</v>
          </cell>
        </row>
        <row r="162">
          <cell r="N162" t="str">
            <v>1B18054100010</v>
          </cell>
          <cell r="O162" t="str">
            <v>01.03.19.023</v>
          </cell>
        </row>
        <row r="163">
          <cell r="N163" t="str">
            <v>1B14882100050</v>
          </cell>
          <cell r="O163" t="str">
            <v>01.01.01.094</v>
          </cell>
        </row>
        <row r="164">
          <cell r="N164" t="str">
            <v>1B14882100060</v>
          </cell>
          <cell r="O164" t="str">
            <v>01.01.01.095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workbookViewId="0">
      <selection activeCell="D30" sqref="D30"/>
    </sheetView>
  </sheetViews>
  <sheetFormatPr defaultColWidth="9" defaultRowHeight="13.5"/>
  <cols>
    <col min="1" max="1" width="11.625" style="1" customWidth="1"/>
    <col min="2" max="2" width="18.25" style="1" customWidth="1"/>
    <col min="3" max="3" width="14" style="1" customWidth="1"/>
    <col min="4" max="4" width="18.5" style="1" customWidth="1"/>
    <col min="5" max="5" width="22.375" style="1" customWidth="1"/>
    <col min="6" max="6" width="9.875" style="1" customWidth="1"/>
    <col min="7" max="7" width="7.625" style="1" customWidth="1"/>
    <col min="8" max="8" width="12.25" style="1" hidden="1" customWidth="1"/>
    <col min="9" max="10" width="11.625" style="1" customWidth="1"/>
    <col min="11" max="16384" width="9" style="1"/>
  </cols>
  <sheetData>
    <row r="1" s="1" customFormat="1" ht="24.75" spans="1:10">
      <c r="A1" s="2" t="s">
        <v>0</v>
      </c>
      <c r="B1" s="2"/>
      <c r="C1" s="2"/>
      <c r="D1" s="2"/>
      <c r="E1" s="2"/>
      <c r="F1" s="2"/>
      <c r="G1" s="2"/>
      <c r="H1" s="2"/>
      <c r="I1" s="12"/>
      <c r="J1" s="46"/>
    </row>
    <row r="2" s="1" customForma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13" t="s">
        <v>9</v>
      </c>
      <c r="J2" s="13" t="s">
        <v>10</v>
      </c>
    </row>
    <row r="3" s="1" customFormat="1" spans="1:10">
      <c r="A3" s="3"/>
      <c r="B3" s="4"/>
      <c r="C3" s="4"/>
      <c r="D3" s="4"/>
      <c r="E3" s="4"/>
      <c r="F3" s="4"/>
      <c r="G3" s="3"/>
      <c r="H3" s="3"/>
      <c r="I3" s="13"/>
      <c r="J3" s="13"/>
    </row>
    <row r="4" s="1" customFormat="1" spans="1:10">
      <c r="A4" s="3"/>
      <c r="B4" s="4"/>
      <c r="C4" s="4"/>
      <c r="D4" s="4"/>
      <c r="E4" s="4"/>
      <c r="F4" s="4"/>
      <c r="G4" s="3"/>
      <c r="H4" s="3"/>
      <c r="I4" s="13"/>
      <c r="J4" s="13"/>
    </row>
    <row r="5" s="1" customFormat="1" spans="1:10">
      <c r="A5" s="14" t="str">
        <f>VLOOKUP(D5,[1]瑞沃!D:L,9,FALSE)</f>
        <v>诸城奥铃</v>
      </c>
      <c r="B5" s="14" t="str">
        <f>VLOOKUP(D5,[1]瑞沃!D:J,7,FALSE)</f>
        <v>奥铃捷运1800出口</v>
      </c>
      <c r="C5" s="14" t="str">
        <f>VLOOKUP(D5,[1]瑞沃!D:K,8,FALSE)</f>
        <v>01.01.01.300</v>
      </c>
      <c r="D5" s="18" t="s">
        <v>11</v>
      </c>
      <c r="E5" s="18" t="s">
        <v>12</v>
      </c>
      <c r="F5" s="14"/>
      <c r="G5" s="14" t="s">
        <v>13</v>
      </c>
      <c r="H5" s="14">
        <f>SUMIF('[1]10月计划'!D:D,D:D,'[1]10月计划'!I:I)</f>
        <v>145</v>
      </c>
      <c r="I5" s="14">
        <f>SUMIF([1]Sheet12!E:E,D:D,[1]Sheet12!G:G)</f>
        <v>10</v>
      </c>
      <c r="J5" s="14">
        <v>20</v>
      </c>
    </row>
    <row r="6" s="1" customFormat="1" spans="1:10">
      <c r="A6" s="14" t="str">
        <f>VLOOKUP(D6,[1]瑞沃!D:L,9,FALSE)</f>
        <v>诸城奥铃</v>
      </c>
      <c r="B6" s="14" t="str">
        <f>VLOOKUP(D6,[1]瑞沃!D:J,7,FALSE)</f>
        <v>奥铃捷运1800出口</v>
      </c>
      <c r="C6" s="14" t="str">
        <f>VLOOKUP(D6,[1]瑞沃!D:K,8,FALSE)</f>
        <v>01.01.01.301</v>
      </c>
      <c r="D6" s="18" t="s">
        <v>14</v>
      </c>
      <c r="E6" s="18" t="s">
        <v>15</v>
      </c>
      <c r="F6" s="14"/>
      <c r="G6" s="14" t="s">
        <v>13</v>
      </c>
      <c r="H6" s="14">
        <f>SUMIF('[1]10月计划'!D:D,D:D,'[1]10月计划'!I:I)</f>
        <v>145</v>
      </c>
      <c r="I6" s="14">
        <f>SUMIF([1]Sheet12!E:E,D:D,[1]Sheet12!G:G)</f>
        <v>10</v>
      </c>
      <c r="J6" s="14">
        <v>20</v>
      </c>
    </row>
    <row r="7" s="1" customFormat="1" spans="1:10">
      <c r="A7" s="14" t="str">
        <f>VLOOKUP(D7,[1]瑞沃!D:L,9,FALSE)</f>
        <v>诸城奥铃</v>
      </c>
      <c r="B7" s="14" t="str">
        <f>VLOOKUP(D7,[1]瑞沃!D:J,7,FALSE)</f>
        <v>欧马可/奥铃1995</v>
      </c>
      <c r="C7" s="14" t="str">
        <f>VLOOKUP(D7,[1]瑞沃!D:K,8,FALSE)</f>
        <v>01.01.01.290</v>
      </c>
      <c r="D7" s="18" t="s">
        <v>16</v>
      </c>
      <c r="E7" s="18" t="s">
        <v>17</v>
      </c>
      <c r="F7" s="14"/>
      <c r="G7" s="14" t="s">
        <v>13</v>
      </c>
      <c r="H7" s="14">
        <f>SUMIF('[1]10月计划'!D:D,D:D,'[1]10月计划'!I:I)</f>
        <v>689</v>
      </c>
      <c r="I7" s="14">
        <f>SUMIF([1]Sheet12!E:E,D:D,[1]Sheet12!G:G)</f>
        <v>444</v>
      </c>
      <c r="J7" s="14">
        <v>378</v>
      </c>
    </row>
    <row r="8" s="1" customFormat="1" spans="1:10">
      <c r="A8" s="14" t="str">
        <f>VLOOKUP(D8,[1]瑞沃!D:L,9,FALSE)</f>
        <v>诸城奥铃</v>
      </c>
      <c r="B8" s="14" t="str">
        <f>VLOOKUP(D8,[1]瑞沃!D:J,7,FALSE)</f>
        <v>欧马可/奥铃1995</v>
      </c>
      <c r="C8" s="14" t="str">
        <f>VLOOKUP(D8,[1]瑞沃!D:K,8,FALSE)</f>
        <v>01.01.01.291</v>
      </c>
      <c r="D8" s="18" t="s">
        <v>18</v>
      </c>
      <c r="E8" s="18" t="s">
        <v>19</v>
      </c>
      <c r="F8" s="14"/>
      <c r="G8" s="14" t="s">
        <v>13</v>
      </c>
      <c r="H8" s="14">
        <f>SUMIF('[1]10月计划'!D:D,D:D,'[1]10月计划'!I:I)</f>
        <v>622</v>
      </c>
      <c r="I8" s="14">
        <f>SUMIF([1]Sheet12!E:E,D:D,[1]Sheet12!G:G)</f>
        <v>262</v>
      </c>
      <c r="J8" s="14">
        <v>382</v>
      </c>
    </row>
    <row r="9" s="1" customFormat="1" spans="1:10">
      <c r="A9" s="14" t="str">
        <f>VLOOKUP(D9,[1]瑞沃!D:L,9,FALSE)</f>
        <v>诸城奥铃</v>
      </c>
      <c r="B9" s="14" t="str">
        <f>VLOOKUP(D9,[1]瑞沃!D:J,7,FALSE)</f>
        <v>欧马可/奥铃1995</v>
      </c>
      <c r="C9" s="14" t="str">
        <f>VLOOKUP(D9,[1]瑞沃!D:K,8,FALSE)</f>
        <v>01.01.01.292</v>
      </c>
      <c r="D9" s="18" t="s">
        <v>20</v>
      </c>
      <c r="E9" s="18" t="s">
        <v>17</v>
      </c>
      <c r="F9" s="14"/>
      <c r="G9" s="14" t="s">
        <v>13</v>
      </c>
      <c r="H9" s="14">
        <f>SUMIF('[1]10月计划'!D:D,D:D,'[1]10月计划'!I:I)</f>
        <v>65</v>
      </c>
      <c r="I9" s="14">
        <f>SUMIF([1]Sheet12!E:E,D:D,[1]Sheet12!G:G)</f>
        <v>66</v>
      </c>
      <c r="J9" s="14">
        <v>68</v>
      </c>
    </row>
    <row r="10" s="1" customFormat="1" spans="1:10">
      <c r="A10" s="14" t="str">
        <f>VLOOKUP(D10,[1]瑞沃!D:L,9,FALSE)</f>
        <v>诸城奥铃</v>
      </c>
      <c r="B10" s="14" t="str">
        <f>VLOOKUP(D10,[1]瑞沃!D:J,7,FALSE)</f>
        <v>欧马可/奥铃1995</v>
      </c>
      <c r="C10" s="14" t="str">
        <f>VLOOKUP(D10,[1]瑞沃!D:K,8,FALSE)</f>
        <v>01.01.01.293</v>
      </c>
      <c r="D10" s="18" t="s">
        <v>21</v>
      </c>
      <c r="E10" s="18" t="s">
        <v>19</v>
      </c>
      <c r="F10" s="14"/>
      <c r="G10" s="14" t="s">
        <v>13</v>
      </c>
      <c r="H10" s="14">
        <f>SUMIF('[1]10月计划'!D:D,D:D,'[1]10月计划'!I:I)</f>
        <v>65</v>
      </c>
      <c r="I10" s="14">
        <f>SUMIF([1]Sheet12!E:E,D:D,[1]Sheet12!G:G)</f>
        <v>66</v>
      </c>
      <c r="J10" s="14">
        <v>78</v>
      </c>
    </row>
    <row r="11" s="1" customFormat="1" spans="1:10">
      <c r="A11" s="14" t="str">
        <f>VLOOKUP(D11,[1]瑞沃!D:L,9,FALSE)</f>
        <v>诸城奥铃</v>
      </c>
      <c r="B11" s="14" t="str">
        <f>VLOOKUP(D11,[1]瑞沃!D:J,7,FALSE)</f>
        <v>欧马可/奥铃1995</v>
      </c>
      <c r="C11" s="14" t="str">
        <f>VLOOKUP(D11,[1]瑞沃!D:K,8,FALSE)</f>
        <v>01.01.01.156</v>
      </c>
      <c r="D11" s="18" t="s">
        <v>22</v>
      </c>
      <c r="E11" s="18" t="s">
        <v>23</v>
      </c>
      <c r="F11" s="14"/>
      <c r="G11" s="14" t="s">
        <v>13</v>
      </c>
      <c r="H11" s="14">
        <f>SUMIF('[1]10月计划'!D:D,D:D,'[1]10月计划'!I:I)</f>
        <v>397</v>
      </c>
      <c r="I11" s="14">
        <f>SUMIF([1]Sheet12!E:E,D:D,[1]Sheet12!G:G)</f>
        <v>379</v>
      </c>
      <c r="J11" s="14">
        <v>457</v>
      </c>
    </row>
    <row r="12" s="1" customFormat="1" spans="1:10">
      <c r="A12" s="14" t="str">
        <f>VLOOKUP(D12,[1]瑞沃!D:L,9,FALSE)</f>
        <v>诸城奥铃</v>
      </c>
      <c r="B12" s="14" t="str">
        <f>VLOOKUP(D12,[1]瑞沃!D:J,7,FALSE)</f>
        <v>欧马可/奥铃1995</v>
      </c>
      <c r="C12" s="14" t="str">
        <f>VLOOKUP(D12,[1]瑞沃!D:K,8,FALSE)</f>
        <v>01.01.01.294</v>
      </c>
      <c r="D12" s="18" t="s">
        <v>24</v>
      </c>
      <c r="E12" s="18" t="s">
        <v>25</v>
      </c>
      <c r="F12" s="14"/>
      <c r="G12" s="14" t="s">
        <v>13</v>
      </c>
      <c r="H12" s="14">
        <f>SUMIF('[1]10月计划'!D:D,D:D,'[1]10月计划'!I:I)</f>
        <v>720</v>
      </c>
      <c r="I12" s="14">
        <f>SUMIF([1]Sheet12!E:E,D:D,[1]Sheet12!G:G)</f>
        <v>628</v>
      </c>
      <c r="J12" s="14">
        <v>963</v>
      </c>
    </row>
    <row r="13" s="1" customFormat="1" spans="1:10">
      <c r="A13" s="14" t="str">
        <f>VLOOKUP(D13,[1]瑞沃!D:L,9,FALSE)</f>
        <v>诸城奥铃</v>
      </c>
      <c r="B13" s="14" t="str">
        <f>VLOOKUP(D13,[1]瑞沃!D:J,7,FALSE)</f>
        <v>奥铃捷运</v>
      </c>
      <c r="C13" s="14" t="str">
        <f>VLOOKUP(D13,[1]瑞沃!D:K,8,FALSE)</f>
        <v>01.01.02.065</v>
      </c>
      <c r="D13" s="18" t="s">
        <v>26</v>
      </c>
      <c r="E13" s="18" t="s">
        <v>27</v>
      </c>
      <c r="F13" s="14"/>
      <c r="G13" s="14" t="s">
        <v>13</v>
      </c>
      <c r="H13" s="14">
        <f>SUMIF('[1]10月计划'!D:D,D:D,'[1]10月计划'!I:I)</f>
        <v>5302</v>
      </c>
      <c r="I13" s="14">
        <f>SUMIF([1]Sheet12!E:E,D:D,[1]Sheet12!G:G)</f>
        <v>5512</v>
      </c>
      <c r="J13" s="14">
        <v>3977</v>
      </c>
    </row>
    <row r="14" s="1" customFormat="1" spans="1:10">
      <c r="A14" s="14" t="str">
        <f>VLOOKUP(D14,[1]瑞沃!D:L,9,FALSE)</f>
        <v>诸城奥铃</v>
      </c>
      <c r="B14" s="14" t="str">
        <f>VLOOKUP(D14,[1]瑞沃!D:J,7,FALSE)</f>
        <v>奥铃捷运</v>
      </c>
      <c r="C14" s="14" t="str">
        <f>VLOOKUP(D14,[1]瑞沃!D:K,8,FALSE)</f>
        <v>01.03.20.005</v>
      </c>
      <c r="D14" s="47" t="s">
        <v>28</v>
      </c>
      <c r="E14" s="18" t="s">
        <v>29</v>
      </c>
      <c r="F14" s="14"/>
      <c r="G14" s="14" t="s">
        <v>13</v>
      </c>
      <c r="H14" s="14">
        <f>SUMIF('[1]10月计划'!D:D,D:D,'[1]10月计划'!I:I)</f>
        <v>16</v>
      </c>
      <c r="I14" s="14">
        <f>SUMIF([1]Sheet12!E:E,D:D,[1]Sheet12!G:G)</f>
        <v>38</v>
      </c>
      <c r="J14" s="14">
        <v>50</v>
      </c>
    </row>
    <row r="15" s="1" customFormat="1" spans="1:10">
      <c r="A15" s="14" t="str">
        <f>VLOOKUP(D15,[1]瑞沃!D:L,9,FALSE)</f>
        <v>诸城奥铃</v>
      </c>
      <c r="B15" s="14" t="str">
        <f>VLOOKUP(D15,[1]瑞沃!D:J,7,FALSE)</f>
        <v>奥铃捷运</v>
      </c>
      <c r="C15" s="14" t="str">
        <f>VLOOKUP(D15,[1]瑞沃!D:K,8,FALSE)</f>
        <v>01.03.22.002</v>
      </c>
      <c r="D15" s="47" t="s">
        <v>30</v>
      </c>
      <c r="E15" s="18" t="s">
        <v>31</v>
      </c>
      <c r="F15" s="14"/>
      <c r="G15" s="14" t="s">
        <v>13</v>
      </c>
      <c r="H15" s="14">
        <f>SUMIF('[1]10月计划'!D:D,D:D,'[1]10月计划'!I:I)</f>
        <v>920</v>
      </c>
      <c r="I15" s="14">
        <f>SUMIF([1]Sheet12!E:E,D:D,[1]Sheet12!G:G)</f>
        <v>930</v>
      </c>
      <c r="J15" s="14">
        <v>879</v>
      </c>
    </row>
    <row r="16" s="1" customFormat="1" spans="1:10">
      <c r="A16" s="14" t="str">
        <f>VLOOKUP(D16,[1]瑞沃!D:L,9,FALSE)</f>
        <v>诸城瑞沃</v>
      </c>
      <c r="B16" s="14" t="str">
        <f>VLOOKUP(D16,[1]瑞沃!D:J,7,FALSE)</f>
        <v>奥铃捷运</v>
      </c>
      <c r="C16" s="14" t="str">
        <f>VLOOKUP(D16,[1]瑞沃!D:K,8,FALSE)</f>
        <v>01.03.03.001</v>
      </c>
      <c r="D16" s="18" t="s">
        <v>32</v>
      </c>
      <c r="E16" s="18" t="s">
        <v>33</v>
      </c>
      <c r="F16" s="14"/>
      <c r="G16" s="14" t="s">
        <v>13</v>
      </c>
      <c r="H16" s="14">
        <f>SUMIF('[1]10月计划'!D:D,D:D,'[1]10月计划'!I:I)</f>
        <v>1018</v>
      </c>
      <c r="I16" s="14">
        <f>SUMIF([1]Sheet12!E:E,D:D,[1]Sheet12!G:G)</f>
        <v>1084</v>
      </c>
      <c r="J16" s="14">
        <v>716</v>
      </c>
    </row>
    <row r="17" s="1" customFormat="1" spans="1:10">
      <c r="A17" s="14" t="str">
        <f>VLOOKUP(D17,[1]瑞沃!D:L,9,FALSE)</f>
        <v>诸城瑞沃</v>
      </c>
      <c r="B17" s="14" t="str">
        <f>VLOOKUP(D17,[1]瑞沃!D:J,7,FALSE)</f>
        <v>瑞沃捷运</v>
      </c>
      <c r="C17" s="14" t="str">
        <f>VLOOKUP(D17,[1]瑞沃!D:K,8,FALSE)</f>
        <v>01.03.03.002</v>
      </c>
      <c r="D17" s="18" t="s">
        <v>34</v>
      </c>
      <c r="E17" s="18" t="s">
        <v>35</v>
      </c>
      <c r="F17" s="14"/>
      <c r="G17" s="14" t="s">
        <v>13</v>
      </c>
      <c r="H17" s="14">
        <f>SUMIF('[1]10月计划'!D:D,D:D,'[1]10月计划'!I:I)</f>
        <v>521</v>
      </c>
      <c r="I17" s="14">
        <f>SUMIF([1]Sheet12!E:E,D:D,[1]Sheet12!G:G)</f>
        <v>584</v>
      </c>
      <c r="J17" s="14">
        <v>428</v>
      </c>
    </row>
    <row r="18" s="1" customFormat="1" spans="1:10">
      <c r="A18" s="14" t="str">
        <f>VLOOKUP(D18,[1]瑞沃!D:L,9,FALSE)</f>
        <v>诸城瑞沃</v>
      </c>
      <c r="B18" s="14" t="str">
        <f>VLOOKUP(D18,[1]瑞沃!D:J,7,FALSE)</f>
        <v>瑞捷运</v>
      </c>
      <c r="C18" s="14" t="str">
        <f>VLOOKUP(D18,[1]瑞沃!D:K,8,FALSE)</f>
        <v>01.03.19.023</v>
      </c>
      <c r="D18" s="18" t="s">
        <v>36</v>
      </c>
      <c r="E18" s="18" t="s">
        <v>37</v>
      </c>
      <c r="F18" s="14"/>
      <c r="G18" s="14" t="s">
        <v>13</v>
      </c>
      <c r="H18" s="14">
        <f>SUMIF('[1]10月计划'!D:D,D:D,'[1]10月计划'!I:I)</f>
        <v>335</v>
      </c>
      <c r="I18" s="14">
        <f>SUMIF([1]Sheet12!E:E,D:D,[1]Sheet12!G:G)</f>
        <v>214</v>
      </c>
      <c r="J18" s="14">
        <v>249</v>
      </c>
    </row>
    <row r="19" s="1" customFormat="1" spans="1:10">
      <c r="A19" s="14" t="str">
        <f>VLOOKUP(D19,[1]瑞沃!D:L,9,FALSE)</f>
        <v>诸城奥铃</v>
      </c>
      <c r="B19" s="14" t="str">
        <f>VLOOKUP(D19,[1]瑞沃!D:J,7,FALSE)</f>
        <v>奥铃捷运</v>
      </c>
      <c r="C19" s="14" t="str">
        <f>VLOOKUP(D19,[1]瑞沃!D:K,8,FALSE)</f>
        <v>01.03.03.025</v>
      </c>
      <c r="D19" s="18" t="s">
        <v>38</v>
      </c>
      <c r="E19" s="18" t="s">
        <v>33</v>
      </c>
      <c r="F19" s="14"/>
      <c r="G19" s="14" t="s">
        <v>13</v>
      </c>
      <c r="H19" s="14">
        <f>SUMIF('[1]10月计划'!D:D,D:D,'[1]10月计划'!I:I)</f>
        <v>0</v>
      </c>
      <c r="I19" s="14">
        <f>SUMIF([1]Sheet12!E:E,D:D,[1]Sheet12!G:G)</f>
        <v>38</v>
      </c>
      <c r="J19" s="14">
        <v>8</v>
      </c>
    </row>
    <row r="20" s="1" customFormat="1" spans="1:10">
      <c r="A20" s="14" t="str">
        <f>VLOOKUP(D20,[1]瑞沃!D:L,9,FALSE)</f>
        <v>诸城奥铃</v>
      </c>
      <c r="B20" s="14" t="str">
        <f>VLOOKUP(D20,[1]瑞沃!D:J,7,FALSE)</f>
        <v>奥铃捷运</v>
      </c>
      <c r="C20" s="14" t="str">
        <f>VLOOKUP(D20,[1]瑞沃!D:K,8,FALSE)</f>
        <v>01.03.03.024</v>
      </c>
      <c r="D20" s="18" t="s">
        <v>39</v>
      </c>
      <c r="E20" s="18" t="s">
        <v>35</v>
      </c>
      <c r="F20" s="14"/>
      <c r="G20" s="14" t="s">
        <v>13</v>
      </c>
      <c r="H20" s="14">
        <f>SUMIF('[1]10月计划'!D:D,D:D,'[1]10月计划'!I:I)</f>
        <v>0</v>
      </c>
      <c r="I20" s="14">
        <f>SUMIF([1]Sheet12!E:E,D:D,[1]Sheet12!G:G)</f>
        <v>19</v>
      </c>
      <c r="J20" s="14">
        <v>4</v>
      </c>
    </row>
    <row r="21" s="1" customFormat="1" spans="1:10">
      <c r="A21" s="14" t="str">
        <f>VLOOKUP(D21,[1]瑞沃!D:L,9,FALSE)</f>
        <v>诸城奥铃</v>
      </c>
      <c r="B21" s="14" t="str">
        <f>VLOOKUP(D21,[1]瑞沃!D:J,7,FALSE)</f>
        <v>奥铃捷运1800</v>
      </c>
      <c r="C21" s="14" t="str">
        <f>VLOOKUP(D21,[1]瑞沃!D:K,8,FALSE)</f>
        <v>01.01.01.051</v>
      </c>
      <c r="D21" s="18" t="s">
        <v>40</v>
      </c>
      <c r="E21" s="18" t="s">
        <v>17</v>
      </c>
      <c r="F21" s="14"/>
      <c r="G21" s="14" t="s">
        <v>13</v>
      </c>
      <c r="H21" s="14">
        <f>SUMIF('[1]10月计划'!D:D,D:D,'[1]10月计划'!I:I)</f>
        <v>47</v>
      </c>
      <c r="I21" s="14">
        <f>SUMIF([1]Sheet12!E:E,D:D,[1]Sheet12!G:G)</f>
        <v>62</v>
      </c>
      <c r="J21" s="14">
        <v>114</v>
      </c>
    </row>
    <row r="22" s="1" customFormat="1" spans="1:10">
      <c r="A22" s="14" t="str">
        <f>VLOOKUP(D22,[1]瑞沃!D:L,9,FALSE)</f>
        <v>诸城奥铃</v>
      </c>
      <c r="B22" s="14" t="str">
        <f>VLOOKUP(D22,[1]瑞沃!D:J,7,FALSE)</f>
        <v>奥铃捷运1800</v>
      </c>
      <c r="C22" s="14" t="str">
        <f>VLOOKUP(D22,[1]瑞沃!D:K,8,FALSE)</f>
        <v>01.01.01.052</v>
      </c>
      <c r="D22" s="18" t="s">
        <v>41</v>
      </c>
      <c r="E22" s="18" t="s">
        <v>19</v>
      </c>
      <c r="F22" s="14"/>
      <c r="G22" s="14" t="s">
        <v>13</v>
      </c>
      <c r="H22" s="14">
        <f>SUMIF('[1]10月计划'!D:D,D:D,'[1]10月计划'!I:I)</f>
        <v>47</v>
      </c>
      <c r="I22" s="14">
        <f>SUMIF([1]Sheet12!E:E,D:D,[1]Sheet12!G:G)</f>
        <v>62</v>
      </c>
      <c r="J22" s="14">
        <v>114</v>
      </c>
    </row>
    <row r="23" s="1" customFormat="1" spans="1:10">
      <c r="A23" s="14" t="str">
        <f>VLOOKUP(D23,[1]瑞沃!D:L,9,FALSE)</f>
        <v>诸城瑞沃</v>
      </c>
      <c r="B23" s="14" t="str">
        <f>VLOOKUP(D23,[1]瑞沃!D:J,7,FALSE)</f>
        <v>奥铃捷运</v>
      </c>
      <c r="C23" s="14" t="str">
        <f>VLOOKUP(D23,[1]瑞沃!D:K,8,FALSE)</f>
        <v>01.03.04.024</v>
      </c>
      <c r="D23" s="18" t="s">
        <v>42</v>
      </c>
      <c r="E23" s="18" t="s">
        <v>43</v>
      </c>
      <c r="F23" s="14"/>
      <c r="G23" s="14" t="s">
        <v>13</v>
      </c>
      <c r="H23" s="14">
        <f>SUMIF('[1]10月计划'!D:D,D:D,'[1]10月计划'!I:I)</f>
        <v>0</v>
      </c>
      <c r="I23" s="14">
        <f>SUMIF([1]Sheet12!E:E,D:D,[1]Sheet12!G:G)</f>
        <v>0</v>
      </c>
      <c r="J23" s="14">
        <v>40</v>
      </c>
    </row>
    <row r="24" s="1" customFormat="1" spans="1:10">
      <c r="A24" s="14" t="str">
        <f>VLOOKUP(D24,[1]瑞沃!D:L,9,FALSE)</f>
        <v>诸城奥铃</v>
      </c>
      <c r="B24" s="14" t="str">
        <f>VLOOKUP(D24,[1]瑞沃!D:J,7,FALSE)</f>
        <v>奥铃捷运1800出口</v>
      </c>
      <c r="C24" s="14" t="e">
        <f>VLOOKUP(D24,[1]瑞沃!D:K,8,FALSE)</f>
        <v>#N/A</v>
      </c>
      <c r="D24" s="18" t="s">
        <v>44</v>
      </c>
      <c r="E24" s="18" t="s">
        <v>17</v>
      </c>
      <c r="F24" s="14"/>
      <c r="G24" s="14" t="s">
        <v>13</v>
      </c>
      <c r="H24" s="14">
        <f>SUMIF('[1]10月计划'!D:D,D:D,'[1]10月计划'!I:I)</f>
        <v>0</v>
      </c>
      <c r="I24" s="14">
        <f>SUMIF([1]Sheet12!E:E,D:D,[1]Sheet12!G:G)</f>
        <v>18</v>
      </c>
      <c r="J24" s="14">
        <v>32</v>
      </c>
    </row>
    <row r="25" s="1" customFormat="1" spans="1:10">
      <c r="A25" s="14" t="str">
        <f>VLOOKUP(D25,[1]瑞沃!D:L,9,FALSE)</f>
        <v>诸城奥铃</v>
      </c>
      <c r="B25" s="14" t="str">
        <f>VLOOKUP(D25,[1]瑞沃!D:J,7,FALSE)</f>
        <v>奥铃捷运1800出口</v>
      </c>
      <c r="C25" s="14" t="e">
        <f>VLOOKUP(D25,[1]瑞沃!D:K,8,FALSE)</f>
        <v>#N/A</v>
      </c>
      <c r="D25" s="18" t="s">
        <v>45</v>
      </c>
      <c r="E25" s="18" t="s">
        <v>19</v>
      </c>
      <c r="F25" s="14"/>
      <c r="G25" s="14" t="s">
        <v>13</v>
      </c>
      <c r="H25" s="14">
        <f>SUMIF('[1]10月计划'!D:D,D:D,'[1]10月计划'!I:I)</f>
        <v>0</v>
      </c>
      <c r="I25" s="14">
        <f>SUMIF([1]Sheet12!E:E,D:D,[1]Sheet12!G:G)</f>
        <v>18</v>
      </c>
      <c r="J25" s="14">
        <v>32</v>
      </c>
    </row>
    <row r="26" s="1" customFormat="1" spans="1:10">
      <c r="A26" s="14" t="str">
        <f>VLOOKUP(D26,[1]瑞沃!D:L,9,FALSE)</f>
        <v>诸城奥铃</v>
      </c>
      <c r="B26" s="14" t="str">
        <f>VLOOKUP(D26,[1]瑞沃!D:J,7,FALSE)</f>
        <v>欧马可1995</v>
      </c>
      <c r="C26" s="14" t="str">
        <f>VLOOKUP(D26,[1]瑞沃!D:K,8,FALSE)</f>
        <v>01.01.01.181</v>
      </c>
      <c r="D26" s="18" t="s">
        <v>46</v>
      </c>
      <c r="E26" s="18" t="s">
        <v>19</v>
      </c>
      <c r="F26" s="14"/>
      <c r="G26" s="14" t="s">
        <v>13</v>
      </c>
      <c r="H26" s="14">
        <f>SUMIF('[1]10月计划'!D:D,D:D,'[1]10月计划'!I:I)</f>
        <v>84</v>
      </c>
      <c r="I26" s="14">
        <f>SUMIF([1]Sheet12!E:E,D:D,[1]Sheet12!G:G)</f>
        <v>93</v>
      </c>
      <c r="J26" s="14">
        <v>163</v>
      </c>
    </row>
    <row r="27" s="1" customFormat="1" spans="1:10">
      <c r="A27" s="14" t="str">
        <f>VLOOKUP(D27,[1]瑞沃!D:L,9,FALSE)</f>
        <v>诸城奥铃</v>
      </c>
      <c r="B27" s="14" t="str">
        <f>VLOOKUP(D27,[1]瑞沃!D:J,7,FALSE)</f>
        <v>欧马可1995</v>
      </c>
      <c r="C27" s="14" t="str">
        <f>VLOOKUP(D27,[1]瑞沃!D:K,8,FALSE)</f>
        <v>01.01.01.144</v>
      </c>
      <c r="D27" s="18" t="s">
        <v>47</v>
      </c>
      <c r="E27" s="18" t="s">
        <v>23</v>
      </c>
      <c r="F27" s="14"/>
      <c r="G27" s="14" t="s">
        <v>13</v>
      </c>
      <c r="H27" s="14">
        <f>SUMIF('[1]10月计划'!D:D,D:D,'[1]10月计划'!I:I)</f>
        <v>63</v>
      </c>
      <c r="I27" s="14">
        <f>SUMIF([1]Sheet12!E:E,D:D,[1]Sheet12!G:G)</f>
        <v>55</v>
      </c>
      <c r="J27" s="14">
        <v>114</v>
      </c>
    </row>
    <row r="28" s="1" customFormat="1" spans="1:10">
      <c r="A28" s="14" t="s">
        <v>48</v>
      </c>
      <c r="B28" s="14" t="s">
        <v>49</v>
      </c>
      <c r="C28" s="14" t="e">
        <f>VLOOKUP(D28,[1]瑞沃!D:K,8,FALSE)</f>
        <v>#N/A</v>
      </c>
      <c r="D28" s="18" t="s">
        <v>50</v>
      </c>
      <c r="E28" s="18" t="s">
        <v>25</v>
      </c>
      <c r="F28" s="14"/>
      <c r="G28" s="14" t="s">
        <v>13</v>
      </c>
      <c r="H28" s="14">
        <f>SUMIF('[1]10月计划'!D:D,D:D,'[1]10月计划'!I:I)</f>
        <v>9</v>
      </c>
      <c r="I28" s="14">
        <f>SUMIF([1]Sheet12!E:E,D:D,[1]Sheet12!G:G)</f>
        <v>4</v>
      </c>
      <c r="J28" s="14">
        <v>36</v>
      </c>
    </row>
    <row r="29" s="1" customFormat="1" spans="1:10">
      <c r="A29" s="14" t="str">
        <f>VLOOKUP(D29,[1]瑞沃!D:L,9,FALSE)</f>
        <v>诸城奥铃</v>
      </c>
      <c r="B29" s="14" t="str">
        <f>VLOOKUP(D29,[1]瑞沃!D:J,7,FALSE)</f>
        <v>欧马可1995</v>
      </c>
      <c r="C29" s="14" t="str">
        <f>VLOOKUP(D29,[1]瑞沃!D:K,8,FALSE)</f>
        <v>01.01.01.316</v>
      </c>
      <c r="D29" s="18" t="s">
        <v>51</v>
      </c>
      <c r="E29" s="18" t="s">
        <v>25</v>
      </c>
      <c r="F29" s="14"/>
      <c r="G29" s="14" t="s">
        <v>13</v>
      </c>
      <c r="H29" s="14">
        <f>SUMIF('[1]10月计划'!D:D,D:D,'[1]10月计划'!I:I)</f>
        <v>186</v>
      </c>
      <c r="I29" s="14">
        <f>SUMIF([1]Sheet12!E:E,D:D,[1]Sheet12!G:G)</f>
        <v>195</v>
      </c>
      <c r="J29" s="14">
        <v>210</v>
      </c>
    </row>
    <row r="30" s="1" customFormat="1" spans="1:10">
      <c r="A30" s="14" t="str">
        <f>VLOOKUP(D30,[1]瑞沃!D:L,9,FALSE)</f>
        <v>诸城奥铃</v>
      </c>
      <c r="B30" s="14" t="str">
        <f>VLOOKUP(D30,[1]瑞沃!D:J,7,FALSE)</f>
        <v>欧马可1995</v>
      </c>
      <c r="C30" s="14" t="e">
        <f>VLOOKUP(D30,[1]瑞沃!D:K,8,FALSE)</f>
        <v>#N/A</v>
      </c>
      <c r="D30" s="18" t="s">
        <v>52</v>
      </c>
      <c r="E30" s="18" t="s">
        <v>23</v>
      </c>
      <c r="F30" s="14"/>
      <c r="G30" s="14" t="s">
        <v>13</v>
      </c>
      <c r="H30" s="14">
        <f>SUMIF('[1]10月计划'!D:D,D:D,'[1]10月计划'!I:I)</f>
        <v>17</v>
      </c>
      <c r="I30" s="14">
        <f>SUMIF([1]Sheet12!E:E,D:D,[1]Sheet12!G:G)</f>
        <v>34</v>
      </c>
      <c r="J30" s="14">
        <v>47</v>
      </c>
    </row>
    <row r="31" s="1" customFormat="1" spans="1:10">
      <c r="A31" s="14" t="str">
        <f>VLOOKUP(D31,[1]瑞沃!D:L,9,FALSE)</f>
        <v>诸城奥铃</v>
      </c>
      <c r="B31" s="14" t="str">
        <f>VLOOKUP(D31,[1]瑞沃!D:J,7,FALSE)</f>
        <v>欧马可1995</v>
      </c>
      <c r="C31" s="14" t="str">
        <f>VLOOKUP(D31,[1]瑞沃!D:K,8,FALSE)</f>
        <v>01.01.01.182</v>
      </c>
      <c r="D31" s="18" t="s">
        <v>53</v>
      </c>
      <c r="E31" s="18" t="s">
        <v>17</v>
      </c>
      <c r="F31" s="14"/>
      <c r="G31" s="14" t="s">
        <v>13</v>
      </c>
      <c r="H31" s="14">
        <f>SUMIF('[1]10月计划'!D:D,D:D,'[1]10月计划'!I:I)</f>
        <v>84</v>
      </c>
      <c r="I31" s="14">
        <f>SUMIF([1]Sheet12!E:E,D:D,[1]Sheet12!G:G)</f>
        <v>93</v>
      </c>
      <c r="J31" s="14">
        <v>163</v>
      </c>
    </row>
    <row r="32" s="1" customFormat="1" spans="1:10">
      <c r="A32" s="14" t="s">
        <v>48</v>
      </c>
      <c r="B32" s="14" t="s">
        <v>54</v>
      </c>
      <c r="C32" s="14" t="e">
        <f>VLOOKUP(D32,[1]瑞沃!D:K,8,FALSE)</f>
        <v>#N/A</v>
      </c>
      <c r="D32" s="18" t="s">
        <v>55</v>
      </c>
      <c r="E32" s="18" t="s">
        <v>56</v>
      </c>
      <c r="F32" s="14"/>
      <c r="G32" s="14" t="s">
        <v>13</v>
      </c>
      <c r="H32" s="14">
        <f>SUMIF('[1]10月计划'!D:D,D:D,'[1]10月计划'!I:I)</f>
        <v>0</v>
      </c>
      <c r="I32" s="14">
        <f>SUMIF([1]Sheet12!E:E,D:D,[1]Sheet12!G:G)</f>
        <v>0</v>
      </c>
      <c r="J32" s="14">
        <v>10</v>
      </c>
    </row>
    <row r="33" s="1" customFormat="1" spans="1:10">
      <c r="A33" s="14" t="str">
        <f>VLOOKUP(D33,[1]瑞沃!D:L,9,FALSE)</f>
        <v>诸城奥铃</v>
      </c>
      <c r="B33" s="14" t="str">
        <f>VLOOKUP(D33,[1]瑞沃!D:J,7,FALSE)</f>
        <v>欧马可1995</v>
      </c>
      <c r="C33" s="14" t="e">
        <f>VLOOKUP(D33,[1]瑞沃!D:K,8,FALSE)</f>
        <v>#N/A</v>
      </c>
      <c r="D33" s="18" t="s">
        <v>57</v>
      </c>
      <c r="E33" s="18" t="s">
        <v>17</v>
      </c>
      <c r="F33" s="14"/>
      <c r="G33" s="14" t="s">
        <v>13</v>
      </c>
      <c r="H33" s="14">
        <f>SUMIF('[1]10月计划'!D:D,D:D,'[1]10月计划'!I:I)</f>
        <v>134</v>
      </c>
      <c r="I33" s="14">
        <f>SUMIF([1]Sheet12!E:E,D:D,[1]Sheet12!G:G)</f>
        <v>121</v>
      </c>
      <c r="J33" s="14">
        <v>90</v>
      </c>
    </row>
    <row r="34" s="1" customFormat="1" spans="1:10">
      <c r="A34" s="14" t="str">
        <f>VLOOKUP(D34,[1]瑞沃!D:L,9,FALSE)</f>
        <v>诸城奥铃</v>
      </c>
      <c r="B34" s="14" t="str">
        <f>VLOOKUP(D34,[1]瑞沃!D:J,7,FALSE)</f>
        <v>欧马可1995</v>
      </c>
      <c r="C34" s="14" t="e">
        <f>VLOOKUP(D34,[1]瑞沃!D:K,8,FALSE)</f>
        <v>#N/A</v>
      </c>
      <c r="D34" s="18" t="s">
        <v>58</v>
      </c>
      <c r="E34" s="18" t="s">
        <v>19</v>
      </c>
      <c r="F34" s="14"/>
      <c r="G34" s="14" t="s">
        <v>13</v>
      </c>
      <c r="H34" s="14">
        <f>SUMIF('[1]10月计划'!D:D,D:D,'[1]10月计划'!I:I)</f>
        <v>134</v>
      </c>
      <c r="I34" s="14">
        <f>SUMIF([1]Sheet12!E:E,D:D,[1]Sheet12!G:G)</f>
        <v>121</v>
      </c>
      <c r="J34" s="14">
        <v>90</v>
      </c>
    </row>
    <row r="35" s="1" customFormat="1" spans="1:10">
      <c r="A35" s="14" t="str">
        <f>VLOOKUP(D35,[1]瑞沃!D:L,9,FALSE)</f>
        <v>诸城奥铃</v>
      </c>
      <c r="B35" s="14" t="str">
        <f>VLOOKUP(D35,[1]瑞沃!D:J,7,FALSE)</f>
        <v>时代康瑞K1</v>
      </c>
      <c r="C35" s="14" t="str">
        <f>VLOOKUP(D35,[1]瑞沃!D:K,8,FALSE)</f>
        <v>01.03.13.001</v>
      </c>
      <c r="D35" s="47" t="s">
        <v>59</v>
      </c>
      <c r="E35" s="18" t="s">
        <v>60</v>
      </c>
      <c r="F35" s="14"/>
      <c r="G35" s="14" t="s">
        <v>13</v>
      </c>
      <c r="H35" s="14">
        <f>SUMIF('[1]10月计划'!D:D,D:D,'[1]10月计划'!I:I)</f>
        <v>60</v>
      </c>
      <c r="I35" s="14">
        <f>SUMIF([1]Sheet12!E:E,D:D,[1]Sheet12!G:G)</f>
        <v>0</v>
      </c>
      <c r="J35" s="14">
        <v>140</v>
      </c>
    </row>
    <row r="36" s="1" customFormat="1" spans="1:10">
      <c r="A36" s="14" t="str">
        <f>VLOOKUP(D36,[1]瑞沃!D:L,9,FALSE)</f>
        <v>诸城瑞沃</v>
      </c>
      <c r="B36" s="14" t="str">
        <f>VLOOKUP(D36,[1]瑞沃!D:J,7,FALSE)</f>
        <v>时代轻卡1029</v>
      </c>
      <c r="C36" s="14" t="str">
        <f>VLOOKUP(D36,[1]瑞沃!D:K,8,FALSE)</f>
        <v>01.01.02.004</v>
      </c>
      <c r="D36" s="18" t="s">
        <v>61</v>
      </c>
      <c r="E36" s="18" t="s">
        <v>62</v>
      </c>
      <c r="F36" s="14"/>
      <c r="G36" s="14" t="s">
        <v>13</v>
      </c>
      <c r="H36" s="14">
        <f>SUMIF('[1]10月计划'!D:D,D:D,'[1]10月计划'!I:I)</f>
        <v>616</v>
      </c>
      <c r="I36" s="14">
        <f>SUMIF([1]Sheet12!E:E,D:D,[1]Sheet12!G:G)</f>
        <v>545</v>
      </c>
      <c r="J36" s="14">
        <v>404</v>
      </c>
    </row>
    <row r="37" s="1" customFormat="1" spans="1:10">
      <c r="A37" s="14" t="str">
        <f>VLOOKUP(D37,[1]瑞沃!D:L,9,FALSE)</f>
        <v>诸城瑞沃</v>
      </c>
      <c r="B37" s="14" t="str">
        <f>VLOOKUP(D37,[1]瑞沃!D:J,7,FALSE)</f>
        <v>奥铃捷运</v>
      </c>
      <c r="C37" s="14" t="str">
        <f>VLOOKUP(D37,[1]瑞沃!D:K,8,FALSE)</f>
        <v>01.03.02.010</v>
      </c>
      <c r="D37" s="18" t="s">
        <v>63</v>
      </c>
      <c r="E37" s="18" t="s">
        <v>64</v>
      </c>
      <c r="F37" s="14"/>
      <c r="G37" s="14" t="s">
        <v>13</v>
      </c>
      <c r="H37" s="14">
        <f>SUMIF('[1]10月计划'!D:D,D:D,'[1]10月计划'!I:I)</f>
        <v>11380</v>
      </c>
      <c r="I37" s="14">
        <f>SUMIF([1]Sheet12!E:E,D:D,[1]Sheet12!G:G)</f>
        <v>11076</v>
      </c>
      <c r="J37" s="14">
        <v>9472</v>
      </c>
    </row>
    <row r="38" s="1" customFormat="1" spans="1:10">
      <c r="A38" s="14" t="str">
        <f>VLOOKUP(D38,[1]瑞沃!D:L,9,FALSE)</f>
        <v>诸城奥铃</v>
      </c>
      <c r="B38" s="14" t="str">
        <f>VLOOKUP(D38,[1]瑞沃!D:J,7,FALSE)</f>
        <v>时代轻卡1780</v>
      </c>
      <c r="C38" s="14" t="str">
        <f>VLOOKUP(D38,[1]瑞沃!D:K,8,FALSE)</f>
        <v>01.01.02.037</v>
      </c>
      <c r="D38" s="18" t="s">
        <v>65</v>
      </c>
      <c r="E38" s="18" t="s">
        <v>66</v>
      </c>
      <c r="F38" s="14"/>
      <c r="G38" s="14" t="s">
        <v>13</v>
      </c>
      <c r="H38" s="14">
        <f>SUMIF('[1]10月计划'!D:D,D:D,'[1]10月计划'!I:I)</f>
        <v>50</v>
      </c>
      <c r="I38" s="14">
        <f>SUMIF([1]Sheet12!E:E,D:D,[1]Sheet12!G:G)</f>
        <v>50</v>
      </c>
      <c r="J38" s="14">
        <v>50</v>
      </c>
    </row>
    <row r="39" s="1" customFormat="1" spans="1:10">
      <c r="A39" s="14" t="str">
        <f>VLOOKUP(D39,[1]瑞沃!D:L,9,FALSE)</f>
        <v>诸城瑞沃</v>
      </c>
      <c r="B39" s="14" t="str">
        <f>VLOOKUP(D39,[1]瑞沃!D:J,7,FALSE)</f>
        <v>时代轻卡1780</v>
      </c>
      <c r="C39" s="14" t="str">
        <f>VLOOKUP(D39,[1]瑞沃!D:K,8,FALSE)</f>
        <v>01.03.05.002</v>
      </c>
      <c r="D39" s="18" t="s">
        <v>67</v>
      </c>
      <c r="E39" s="18" t="s">
        <v>33</v>
      </c>
      <c r="F39" s="14"/>
      <c r="G39" s="14" t="s">
        <v>13</v>
      </c>
      <c r="H39" s="14">
        <f>SUMIF('[1]10月计划'!D:D,D:D,'[1]10月计划'!I:I)</f>
        <v>166</v>
      </c>
      <c r="I39" s="14">
        <f>SUMIF([1]Sheet12!E:E,D:D,[1]Sheet12!G:G)</f>
        <v>170</v>
      </c>
      <c r="J39" s="14">
        <v>110</v>
      </c>
    </row>
    <row r="40" s="1" customFormat="1" spans="1:10">
      <c r="A40" s="14" t="str">
        <f>VLOOKUP(D40,[1]瑞沃!D:L,9,FALSE)</f>
        <v>诸城奥铃</v>
      </c>
      <c r="B40" s="14" t="str">
        <f>VLOOKUP(D40,[1]瑞沃!D:J,7,FALSE)</f>
        <v>时代轻卡1780</v>
      </c>
      <c r="C40" s="14" t="str">
        <f>VLOOKUP(D40,[1]瑞沃!D:K,8,FALSE)</f>
        <v>01.01.01.110</v>
      </c>
      <c r="D40" s="18" t="s">
        <v>68</v>
      </c>
      <c r="E40" s="18" t="s">
        <v>12</v>
      </c>
      <c r="F40" s="14"/>
      <c r="G40" s="14" t="s">
        <v>13</v>
      </c>
      <c r="H40" s="14">
        <f>SUMIF('[1]10月计划'!D:D,D:D,'[1]10月计划'!I:I)</f>
        <v>243</v>
      </c>
      <c r="I40" s="14">
        <f>SUMIF([1]Sheet12!E:E,D:D,[1]Sheet12!G:G)</f>
        <v>183</v>
      </c>
      <c r="J40" s="14">
        <v>198</v>
      </c>
    </row>
    <row r="41" s="1" customFormat="1" spans="1:10">
      <c r="A41" s="14" t="str">
        <f>VLOOKUP(D41,[1]瑞沃!D:L,9,FALSE)</f>
        <v>诸城奥铃</v>
      </c>
      <c r="B41" s="14" t="str">
        <f>VLOOKUP(D41,[1]瑞沃!D:J,7,FALSE)</f>
        <v>时代轻卡1780</v>
      </c>
      <c r="C41" s="14" t="str">
        <f>VLOOKUP(D41,[1]瑞沃!D:K,8,FALSE)</f>
        <v>01.01.01.111</v>
      </c>
      <c r="D41" s="18" t="s">
        <v>69</v>
      </c>
      <c r="E41" s="18" t="s">
        <v>15</v>
      </c>
      <c r="F41" s="14"/>
      <c r="G41" s="14" t="s">
        <v>13</v>
      </c>
      <c r="H41" s="14">
        <f>SUMIF('[1]10月计划'!D:D,D:D,'[1]10月计划'!I:I)</f>
        <v>392</v>
      </c>
      <c r="I41" s="14">
        <f>SUMIF([1]Sheet12!E:E,D:D,[1]Sheet12!G:G)</f>
        <v>326</v>
      </c>
      <c r="J41" s="14">
        <v>320</v>
      </c>
    </row>
    <row r="42" s="1" customFormat="1" spans="1:10">
      <c r="A42" s="14" t="str">
        <f>VLOOKUP(D42,[1]瑞沃!D:L,9,FALSE)</f>
        <v>诸城瑞沃</v>
      </c>
      <c r="B42" s="14" t="str">
        <f>VLOOKUP(D42,[1]瑞沃!D:J,7,FALSE)</f>
        <v>时代康瑞H</v>
      </c>
      <c r="C42" s="14" t="str">
        <f>VLOOKUP(D42,[1]瑞沃!D:K,8,FALSE)</f>
        <v>01.03.03.022</v>
      </c>
      <c r="D42" s="18" t="s">
        <v>70</v>
      </c>
      <c r="E42" s="18" t="s">
        <v>33</v>
      </c>
      <c r="F42" s="14"/>
      <c r="G42" s="14" t="s">
        <v>13</v>
      </c>
      <c r="H42" s="14">
        <f>SUMIF('[1]10月计划'!D:D,D:D,'[1]10月计划'!I:I)</f>
        <v>5002</v>
      </c>
      <c r="I42" s="14">
        <f>SUMIF([1]Sheet12!E:E,D:D,[1]Sheet12!G:G)</f>
        <v>4056</v>
      </c>
      <c r="J42" s="14">
        <v>2618</v>
      </c>
    </row>
    <row r="43" s="1" customFormat="1" spans="1:10">
      <c r="A43" s="14" t="str">
        <f>VLOOKUP(D43,[1]瑞沃!D:L,9,FALSE)</f>
        <v>诸城瑞沃</v>
      </c>
      <c r="B43" s="14" t="str">
        <f>VLOOKUP(D43,[1]瑞沃!D:J,7,FALSE)</f>
        <v>时代康瑞H</v>
      </c>
      <c r="C43" s="14" t="str">
        <f>VLOOKUP(D43,[1]瑞沃!D:K,8,FALSE)</f>
        <v>01.03.03.023</v>
      </c>
      <c r="D43" s="18" t="s">
        <v>71</v>
      </c>
      <c r="E43" s="18" t="s">
        <v>35</v>
      </c>
      <c r="F43" s="14"/>
      <c r="G43" s="14" t="s">
        <v>13</v>
      </c>
      <c r="H43" s="14">
        <f>SUMIF('[1]10月计划'!D:D,D:D,'[1]10月计划'!I:I)</f>
        <v>2531</v>
      </c>
      <c r="I43" s="14">
        <f>SUMIF([1]Sheet12!E:E,D:D,[1]Sheet12!G:G)</f>
        <v>2047</v>
      </c>
      <c r="J43" s="14">
        <v>1337</v>
      </c>
    </row>
    <row r="44" s="1" customFormat="1" spans="1:10">
      <c r="A44" s="14" t="str">
        <f>VLOOKUP(D44,[1]瑞沃!D:L,9,FALSE)</f>
        <v>诸城瑞沃</v>
      </c>
      <c r="B44" s="14" t="str">
        <f>VLOOKUP(D44,[1]瑞沃!D:J,7,FALSE)</f>
        <v>时代康瑞H</v>
      </c>
      <c r="C44" s="14" t="str">
        <f>VLOOKUP(D44,[1]瑞沃!D:K,8,FALSE)</f>
        <v>01.01.02.051</v>
      </c>
      <c r="D44" s="18" t="s">
        <v>72</v>
      </c>
      <c r="E44" s="18" t="s">
        <v>27</v>
      </c>
      <c r="F44" s="14"/>
      <c r="G44" s="14" t="s">
        <v>13</v>
      </c>
      <c r="H44" s="14">
        <f>SUMIF('[1]10月计划'!D:D,D:D,'[1]10月计划'!I:I)</f>
        <v>2451</v>
      </c>
      <c r="I44" s="14">
        <f>SUMIF([1]Sheet12!E:E,D:D,[1]Sheet12!G:G)</f>
        <v>2003</v>
      </c>
      <c r="J44" s="14">
        <v>1257</v>
      </c>
    </row>
    <row r="45" s="1" customFormat="1" spans="1:10">
      <c r="A45" s="14" t="str">
        <f>VLOOKUP(D45,[1]瑞沃!D:L,9,FALSE)</f>
        <v>诸城瑞沃</v>
      </c>
      <c r="B45" s="14" t="str">
        <f>VLOOKUP(D45,[1]瑞沃!D:J,7,FALSE)</f>
        <v>时代康瑞H</v>
      </c>
      <c r="C45" s="14" t="str">
        <f>VLOOKUP(D45,[1]瑞沃!D:K,8,FALSE)</f>
        <v>01.03.22.013</v>
      </c>
      <c r="D45" s="18" t="s">
        <v>73</v>
      </c>
      <c r="E45" s="18" t="s">
        <v>31</v>
      </c>
      <c r="F45" s="14"/>
      <c r="G45" s="14" t="s">
        <v>13</v>
      </c>
      <c r="H45" s="14">
        <f>SUMIF('[1]10月计划'!D:D,D:D,'[1]10月计划'!I:I)</f>
        <v>782</v>
      </c>
      <c r="I45" s="14">
        <f>SUMIF([1]Sheet12!E:E,D:D,[1]Sheet12!G:G)</f>
        <v>541</v>
      </c>
      <c r="J45" s="14">
        <v>147</v>
      </c>
    </row>
    <row r="46" s="1" customFormat="1" spans="1:10">
      <c r="A46" s="14" t="str">
        <f>VLOOKUP(D46,[1]瑞沃!D:L,9,FALSE)</f>
        <v>诸城瑞沃</v>
      </c>
      <c r="B46" s="14" t="str">
        <f>VLOOKUP(D46,[1]瑞沃!D:J,7,FALSE)</f>
        <v>时代轻卡1780</v>
      </c>
      <c r="C46" s="14" t="str">
        <f>VLOOKUP(D46,[1]瑞沃!D:K,8,FALSE)</f>
        <v>01.03.05.054</v>
      </c>
      <c r="D46" s="18" t="s">
        <v>74</v>
      </c>
      <c r="E46" s="18" t="s">
        <v>35</v>
      </c>
      <c r="F46" s="14"/>
      <c r="G46" s="14" t="s">
        <v>13</v>
      </c>
      <c r="H46" s="14">
        <f>SUMIF('[1]10月计划'!D:D,D:D,'[1]10月计划'!I:I)</f>
        <v>83</v>
      </c>
      <c r="I46" s="14">
        <f>SUMIF([1]Sheet12!E:E,D:D,[1]Sheet12!G:G)</f>
        <v>75</v>
      </c>
      <c r="J46" s="14">
        <v>50</v>
      </c>
    </row>
    <row r="47" s="1" customFormat="1" spans="1:10">
      <c r="A47" s="14" t="str">
        <f>VLOOKUP(D47,[1]瑞沃!D:L,9,FALSE)</f>
        <v>诸城瑞沃</v>
      </c>
      <c r="B47" s="14" t="str">
        <f>VLOOKUP(D47,[1]瑞沃!D:J,7,FALSE)</f>
        <v>时代轻卡1780</v>
      </c>
      <c r="C47" s="14" t="str">
        <f>VLOOKUP(D47,[1]瑞沃!D:K,8,FALSE)</f>
        <v>01.03.07.009</v>
      </c>
      <c r="D47" s="18" t="s">
        <v>75</v>
      </c>
      <c r="E47" s="18" t="s">
        <v>35</v>
      </c>
      <c r="F47" s="14"/>
      <c r="G47" s="14" t="s">
        <v>13</v>
      </c>
      <c r="H47" s="14">
        <f>SUMIF('[1]10月计划'!D:D,D:D,'[1]10月计划'!I:I)</f>
        <v>3730</v>
      </c>
      <c r="I47" s="14">
        <f>SUMIF([1]Sheet12!E:E,D:D,[1]Sheet12!G:G)</f>
        <v>4073</v>
      </c>
      <c r="J47" s="14">
        <v>3312</v>
      </c>
    </row>
    <row r="48" s="1" customFormat="1" spans="1:10">
      <c r="A48" s="14" t="str">
        <f>VLOOKUP(D48,[1]瑞沃!D:L,9,FALSE)</f>
        <v>诸城瑞沃</v>
      </c>
      <c r="B48" s="14" t="str">
        <f>VLOOKUP(D48,[1]瑞沃!D:J,7,FALSE)</f>
        <v>时代康瑞H</v>
      </c>
      <c r="C48" s="14" t="str">
        <f>VLOOKUP(D48,[1]瑞沃!D:K,8,FALSE)</f>
        <v>01.01.01.263</v>
      </c>
      <c r="D48" s="18" t="s">
        <v>76</v>
      </c>
      <c r="E48" s="18" t="s">
        <v>12</v>
      </c>
      <c r="F48" s="14"/>
      <c r="G48" s="14" t="s">
        <v>13</v>
      </c>
      <c r="H48" s="14">
        <f>SUMIF('[1]10月计划'!D:D,D:D,'[1]10月计划'!I:I)</f>
        <v>1744</v>
      </c>
      <c r="I48" s="14">
        <f>SUMIF([1]Sheet12!E:E,D:D,[1]Sheet12!G:G)</f>
        <v>1372</v>
      </c>
      <c r="J48" s="14">
        <v>736</v>
      </c>
    </row>
    <row r="49" s="1" customFormat="1" spans="1:10">
      <c r="A49" s="14" t="str">
        <f>VLOOKUP(D49,[1]瑞沃!D:L,9,FALSE)</f>
        <v>诸城瑞沃</v>
      </c>
      <c r="B49" s="14" t="str">
        <f>VLOOKUP(D49,[1]瑞沃!D:J,7,FALSE)</f>
        <v>时代康瑞H</v>
      </c>
      <c r="C49" s="14" t="str">
        <f>VLOOKUP(D49,[1]瑞沃!D:K,8,FALSE)</f>
        <v>01.01.01.093</v>
      </c>
      <c r="D49" s="18" t="s">
        <v>77</v>
      </c>
      <c r="E49" s="18" t="s">
        <v>12</v>
      </c>
      <c r="F49" s="14"/>
      <c r="G49" s="14" t="s">
        <v>13</v>
      </c>
      <c r="H49" s="14">
        <f>SUMIF('[1]10月计划'!D:D,D:D,'[1]10月计划'!I:I)</f>
        <v>84</v>
      </c>
      <c r="I49" s="14">
        <f>SUMIF([1]Sheet12!E:E,D:D,[1]Sheet12!G:G)</f>
        <v>88</v>
      </c>
      <c r="J49" s="14">
        <v>72</v>
      </c>
    </row>
    <row r="50" s="1" customFormat="1" spans="1:10">
      <c r="A50" s="14" t="str">
        <f>VLOOKUP(D50,[1]瑞沃!D:L,9,FALSE)</f>
        <v>诸城瑞沃</v>
      </c>
      <c r="B50" s="14" t="str">
        <f>VLOOKUP(D50,[1]瑞沃!D:J,7,FALSE)</f>
        <v>时代康瑞H</v>
      </c>
      <c r="C50" s="14" t="str">
        <f>VLOOKUP(D50,[1]瑞沃!D:K,8,FALSE)</f>
        <v>01.01.01.264</v>
      </c>
      <c r="D50" s="18" t="s">
        <v>78</v>
      </c>
      <c r="E50" s="18" t="s">
        <v>15</v>
      </c>
      <c r="F50" s="14"/>
      <c r="G50" s="14" t="s">
        <v>13</v>
      </c>
      <c r="H50" s="14">
        <f>SUMIF('[1]10月计划'!D:D,D:D,'[1]10月计划'!I:I)</f>
        <v>1744</v>
      </c>
      <c r="I50" s="14">
        <f>SUMIF([1]Sheet12!E:E,D:D,[1]Sheet12!G:G)</f>
        <v>1371</v>
      </c>
      <c r="J50" s="14">
        <v>736</v>
      </c>
    </row>
    <row r="51" s="1" customFormat="1" spans="1:10">
      <c r="A51" s="14" t="str">
        <f>VLOOKUP(D51,[1]瑞沃!D:L,9,FALSE)</f>
        <v>诸城瑞沃</v>
      </c>
      <c r="B51" s="14" t="str">
        <f>VLOOKUP(D51,[1]瑞沃!D:J,7,FALSE)</f>
        <v>时代康瑞H</v>
      </c>
      <c r="C51" s="14" t="str">
        <f>VLOOKUP(D51,[1]瑞沃!D:K,8,FALSE)</f>
        <v>01.01.01.092</v>
      </c>
      <c r="D51" s="18" t="s">
        <v>79</v>
      </c>
      <c r="E51" s="18" t="s">
        <v>15</v>
      </c>
      <c r="F51" s="14"/>
      <c r="G51" s="14" t="s">
        <v>13</v>
      </c>
      <c r="H51" s="14">
        <f>SUMIF('[1]10月计划'!D:D,D:D,'[1]10月计划'!I:I)</f>
        <v>84</v>
      </c>
      <c r="I51" s="14">
        <f>SUMIF([1]Sheet12!E:E,D:D,[1]Sheet12!G:G)</f>
        <v>88</v>
      </c>
      <c r="J51" s="14">
        <v>72</v>
      </c>
    </row>
    <row r="52" s="1" customFormat="1" spans="1:10">
      <c r="A52" s="14" t="str">
        <f>VLOOKUP(D52,[1]瑞沃!D:L,9,FALSE)</f>
        <v>诸城瑞沃</v>
      </c>
      <c r="B52" s="14" t="str">
        <f>VLOOKUP(D52,[1]瑞沃!D:J,7,FALSE)</f>
        <v>时代康瑞H</v>
      </c>
      <c r="C52" s="14" t="str">
        <f>VLOOKUP(D52,[1]瑞沃!D:K,8,FALSE)</f>
        <v>01.01.01.223</v>
      </c>
      <c r="D52" s="18" t="s">
        <v>80</v>
      </c>
      <c r="E52" s="18" t="s">
        <v>23</v>
      </c>
      <c r="F52" s="14"/>
      <c r="G52" s="14" t="s">
        <v>13</v>
      </c>
      <c r="H52" s="14">
        <f>SUMIF('[1]10月计划'!D:D,D:D,'[1]10月计划'!I:I)</f>
        <v>2100</v>
      </c>
      <c r="I52" s="14">
        <f>SUMIF([1]Sheet12!E:E,D:D,[1]Sheet12!G:G)</f>
        <v>1750</v>
      </c>
      <c r="J52" s="14">
        <v>1010</v>
      </c>
    </row>
    <row r="53" s="1" customFormat="1" spans="1:10">
      <c r="A53" s="14" t="str">
        <f>VLOOKUP(D53,[1]瑞沃!D:L,9,FALSE)</f>
        <v>诸城瑞沃</v>
      </c>
      <c r="B53" s="14" t="str">
        <f>VLOOKUP(D53,[1]瑞沃!D:J,7,FALSE)</f>
        <v>时代康瑞H</v>
      </c>
      <c r="C53" s="14" t="str">
        <f>VLOOKUP(D53,[1]瑞沃!D:K,8,FALSE)</f>
        <v>01.03.20.082</v>
      </c>
      <c r="D53" s="18" t="s">
        <v>81</v>
      </c>
      <c r="E53" s="18" t="s">
        <v>82</v>
      </c>
      <c r="F53" s="14"/>
      <c r="G53" s="14" t="s">
        <v>13</v>
      </c>
      <c r="H53" s="14">
        <f>SUMIF('[1]10月计划'!D:D,D:D,'[1]10月计划'!I:I)</f>
        <v>2391</v>
      </c>
      <c r="I53" s="14">
        <f>SUMIF([1]Sheet12!E:E,D:D,[1]Sheet12!G:G)</f>
        <v>1923</v>
      </c>
      <c r="J53" s="14">
        <v>1190</v>
      </c>
    </row>
    <row r="54" s="1" customFormat="1" spans="1:10">
      <c r="A54" s="14" t="str">
        <f>VLOOKUP(D54,[1]瑞沃!D:L,9,FALSE)</f>
        <v>诸城奥铃</v>
      </c>
      <c r="B54" s="14" t="str">
        <f>VLOOKUP(D54,[1]瑞沃!D:J,7,FALSE)</f>
        <v>时代驭菱1475</v>
      </c>
      <c r="C54" s="14" t="str">
        <f>VLOOKUP(D54,[1]瑞沃!D:K,8,FALSE)</f>
        <v>01.03.04.026</v>
      </c>
      <c r="D54" s="18" t="s">
        <v>83</v>
      </c>
      <c r="E54" s="18" t="s">
        <v>33</v>
      </c>
      <c r="F54" s="14"/>
      <c r="G54" s="14" t="s">
        <v>13</v>
      </c>
      <c r="H54" s="14">
        <f>SUMIF('[1]10月计划'!D:D,D:D,'[1]10月计划'!I:I)</f>
        <v>5440</v>
      </c>
      <c r="I54" s="14">
        <f>SUMIF([1]Sheet12!E:E,D:D,[1]Sheet12!G:G)</f>
        <v>5600</v>
      </c>
      <c r="J54" s="14">
        <v>6200</v>
      </c>
    </row>
    <row r="55" s="1" customFormat="1" spans="1:10">
      <c r="A55" s="14" t="str">
        <f>VLOOKUP(D55,[1]瑞沃!D:L,9,FALSE)</f>
        <v>诸城奥铃</v>
      </c>
      <c r="B55" s="14" t="str">
        <f>VLOOKUP(D55,[1]瑞沃!D:J,7,FALSE)</f>
        <v>时代驭菱1475</v>
      </c>
      <c r="C55" s="14" t="str">
        <f>VLOOKUP(D55,[1]瑞沃!D:K,8,FALSE)</f>
        <v>01.03.02.008</v>
      </c>
      <c r="D55" s="18" t="s">
        <v>84</v>
      </c>
      <c r="E55" s="18" t="s">
        <v>85</v>
      </c>
      <c r="F55" s="14"/>
      <c r="G55" s="14" t="s">
        <v>13</v>
      </c>
      <c r="H55" s="14">
        <f>SUMIF('[1]10月计划'!D:D,D:D,'[1]10月计划'!I:I)</f>
        <v>7530</v>
      </c>
      <c r="I55" s="14">
        <f>SUMIF([1]Sheet12!E:E,D:D,[1]Sheet12!G:G)</f>
        <v>7880</v>
      </c>
      <c r="J55" s="14">
        <v>8590</v>
      </c>
    </row>
    <row r="56" s="1" customFormat="1" spans="1:10">
      <c r="A56" s="14" t="str">
        <f>VLOOKUP(D56,[1]瑞沃!D:L,9,FALSE)</f>
        <v>诸城瑞沃</v>
      </c>
      <c r="B56" s="14" t="str">
        <f>VLOOKUP(D56,[1]瑞沃!D:J,7,FALSE)</f>
        <v>时代小卡1580</v>
      </c>
      <c r="C56" s="14" t="str">
        <f>VLOOKUP(D56,[1]瑞沃!D:K,8,FALSE)</f>
        <v>01.01.02.045</v>
      </c>
      <c r="D56" s="18" t="s">
        <v>86</v>
      </c>
      <c r="E56" s="18" t="s">
        <v>87</v>
      </c>
      <c r="F56" s="14"/>
      <c r="G56" s="14" t="s">
        <v>13</v>
      </c>
      <c r="H56" s="14">
        <f>SUMIF('[1]10月计划'!D:D,D:D,'[1]10月计划'!I:I)</f>
        <v>3067</v>
      </c>
      <c r="I56" s="14">
        <f>SUMIF([1]Sheet12!E:E,D:D,[1]Sheet12!G:G)</f>
        <v>3512</v>
      </c>
      <c r="J56" s="14">
        <v>2808</v>
      </c>
    </row>
    <row r="57" s="1" customFormat="1" spans="1:10">
      <c r="A57" s="14" t="str">
        <f>VLOOKUP(D57,[1]瑞沃!D:L,9,FALSE)</f>
        <v>诸城瑞沃</v>
      </c>
      <c r="B57" s="14" t="str">
        <f>VLOOKUP(D57,[1]瑞沃!D:J,7,FALSE)</f>
        <v>时代小卡1580</v>
      </c>
      <c r="C57" s="14" t="str">
        <f>VLOOKUP(D57,[1]瑞沃!D:K,8,FALSE)</f>
        <v>01.01.01.154</v>
      </c>
      <c r="D57" s="18" t="s">
        <v>88</v>
      </c>
      <c r="E57" s="18" t="s">
        <v>12</v>
      </c>
      <c r="F57" s="14"/>
      <c r="G57" s="14" t="s">
        <v>13</v>
      </c>
      <c r="H57" s="14">
        <f>SUMIF('[1]10月计划'!D:D,D:D,'[1]10月计划'!I:I)</f>
        <v>945</v>
      </c>
      <c r="I57" s="14">
        <f>SUMIF([1]Sheet12!E:E,D:D,[1]Sheet12!G:G)</f>
        <v>1230</v>
      </c>
      <c r="J57" s="14">
        <v>1042</v>
      </c>
    </row>
    <row r="58" s="1" customFormat="1" spans="1:10">
      <c r="A58" s="14" t="str">
        <f>VLOOKUP(D58,[1]瑞沃!D:L,9,FALSE)</f>
        <v>诸城瑞沃</v>
      </c>
      <c r="B58" s="14" t="str">
        <f>VLOOKUP(D58,[1]瑞沃!D:J,7,FALSE)</f>
        <v>时代小卡1580</v>
      </c>
      <c r="C58" s="14" t="str">
        <f>VLOOKUP(D58,[1]瑞沃!D:K,8,FALSE)</f>
        <v>01.01.01.155</v>
      </c>
      <c r="D58" s="18" t="s">
        <v>89</v>
      </c>
      <c r="E58" s="18" t="s">
        <v>15</v>
      </c>
      <c r="F58" s="14"/>
      <c r="G58" s="14" t="s">
        <v>13</v>
      </c>
      <c r="H58" s="14">
        <f>SUMIF('[1]10月计划'!D:D,D:D,'[1]10月计划'!I:I)</f>
        <v>928</v>
      </c>
      <c r="I58" s="14">
        <f>SUMIF([1]Sheet12!E:E,D:D,[1]Sheet12!G:G)</f>
        <v>1226</v>
      </c>
      <c r="J58" s="14">
        <v>1003</v>
      </c>
    </row>
    <row r="59" s="1" customFormat="1" spans="1:10">
      <c r="A59" s="14" t="str">
        <f>VLOOKUP(D59,[1]瑞沃!D:L,9,FALSE)</f>
        <v>诸城奥铃</v>
      </c>
      <c r="B59" s="14" t="str">
        <f>VLOOKUP(D59,[1]瑞沃!D:J,7,FALSE)</f>
        <v>时代康瑞K1</v>
      </c>
      <c r="C59" s="14" t="str">
        <f>VLOOKUP(D59,[1]瑞沃!D:K,8,FALSE)</f>
        <v>01.03.05.017</v>
      </c>
      <c r="D59" s="18" t="s">
        <v>90</v>
      </c>
      <c r="E59" s="18" t="s">
        <v>91</v>
      </c>
      <c r="F59" s="14"/>
      <c r="G59" s="14" t="s">
        <v>13</v>
      </c>
      <c r="H59" s="14">
        <f>SUMIF('[1]10月计划'!D:D,D:D,'[1]10月计划'!I:I)</f>
        <v>506</v>
      </c>
      <c r="I59" s="14">
        <f>SUMIF([1]Sheet12!E:E,D:D,[1]Sheet12!G:G)</f>
        <v>54</v>
      </c>
      <c r="J59" s="14">
        <v>282</v>
      </c>
    </row>
    <row r="60" s="1" customFormat="1" spans="1:10">
      <c r="A60" s="14" t="str">
        <f>VLOOKUP(D60,[1]瑞沃!D:L,9,FALSE)</f>
        <v>诸城奥铃</v>
      </c>
      <c r="B60" s="14" t="str">
        <f>VLOOKUP(D60,[1]瑞沃!D:J,7,FALSE)</f>
        <v>时代康瑞K1</v>
      </c>
      <c r="C60" s="14" t="str">
        <f>VLOOKUP(D60,[1]瑞沃!D:K,8,FALSE)</f>
        <v>01.03.05.018</v>
      </c>
      <c r="D60" s="18" t="s">
        <v>92</v>
      </c>
      <c r="E60" s="18" t="s">
        <v>93</v>
      </c>
      <c r="F60" s="14"/>
      <c r="G60" s="14" t="s">
        <v>13</v>
      </c>
      <c r="H60" s="14">
        <f>SUMIF('[1]10月计划'!D:D,D:D,'[1]10月计划'!I:I)</f>
        <v>336</v>
      </c>
      <c r="I60" s="14">
        <f>SUMIF([1]Sheet12!E:E,D:D,[1]Sheet12!G:G)</f>
        <v>27</v>
      </c>
      <c r="J60" s="14">
        <v>188</v>
      </c>
    </row>
    <row r="61" s="1" customFormat="1" spans="1:10">
      <c r="A61" s="14" t="str">
        <f>VLOOKUP(D61,[1]瑞沃!D:L,9,FALSE)</f>
        <v>诸城奥铃</v>
      </c>
      <c r="B61" s="14" t="str">
        <f>VLOOKUP(D61,[1]瑞沃!D:J,7,FALSE)</f>
        <v>时代康瑞K1</v>
      </c>
      <c r="C61" s="14" t="str">
        <f>VLOOKUP(D61,[1]瑞沃!D:K,8,FALSE)</f>
        <v>01.01.01.012</v>
      </c>
      <c r="D61" s="18" t="s">
        <v>94</v>
      </c>
      <c r="E61" s="18" t="s">
        <v>19</v>
      </c>
      <c r="F61" s="14"/>
      <c r="G61" s="14" t="s">
        <v>13</v>
      </c>
      <c r="H61" s="14">
        <f>SUMIF('[1]10月计划'!D:D,D:D,'[1]10月计划'!I:I)</f>
        <v>109</v>
      </c>
      <c r="I61" s="14">
        <f>SUMIF([1]Sheet12!E:E,D:D,[1]Sheet12!G:G)</f>
        <v>21</v>
      </c>
      <c r="J61" s="14">
        <v>9</v>
      </c>
    </row>
    <row r="62" s="1" customFormat="1" spans="1:10">
      <c r="A62" s="14" t="str">
        <f>VLOOKUP(D62,[1]瑞沃!D:L,9,FALSE)</f>
        <v>诸城奥铃</v>
      </c>
      <c r="B62" s="14" t="str">
        <f>VLOOKUP(D62,[1]瑞沃!D:J,7,FALSE)</f>
        <v>时代康瑞K1</v>
      </c>
      <c r="C62" s="14" t="str">
        <f>VLOOKUP(D62,[1]瑞沃!D:K,8,FALSE)</f>
        <v>01.01.03.001</v>
      </c>
      <c r="D62" s="18" t="s">
        <v>95</v>
      </c>
      <c r="E62" s="18" t="s">
        <v>96</v>
      </c>
      <c r="F62" s="14"/>
      <c r="G62" s="14" t="s">
        <v>13</v>
      </c>
      <c r="H62" s="14">
        <f>SUMIF('[1]10月计划'!D:D,D:D,'[1]10月计划'!I:I)</f>
        <v>170</v>
      </c>
      <c r="I62" s="14">
        <f>SUMIF([1]Sheet12!E:E,D:D,[1]Sheet12!G:G)</f>
        <v>27</v>
      </c>
      <c r="J62" s="14">
        <v>94</v>
      </c>
    </row>
    <row r="63" s="1" customFormat="1" spans="1:10">
      <c r="A63" s="14" t="str">
        <f>VLOOKUP(D63,[1]瑞沃!D:L,9,FALSE)</f>
        <v>诸城奥铃</v>
      </c>
      <c r="B63" s="14" t="str">
        <f>VLOOKUP(D63,[1]瑞沃!D:J,7,FALSE)</f>
        <v>时代康瑞K1</v>
      </c>
      <c r="C63" s="14" t="str">
        <f>VLOOKUP(D63,[1]瑞沃!D:K,8,FALSE)</f>
        <v>01.01.03.002</v>
      </c>
      <c r="D63" s="18" t="s">
        <v>97</v>
      </c>
      <c r="E63" s="18" t="s">
        <v>98</v>
      </c>
      <c r="F63" s="14"/>
      <c r="G63" s="14" t="s">
        <v>13</v>
      </c>
      <c r="H63" s="14">
        <f>SUMIF('[1]10月计划'!D:D,D:D,'[1]10月计划'!I:I)</f>
        <v>170</v>
      </c>
      <c r="I63" s="14">
        <f>SUMIF([1]Sheet12!E:E,D:D,[1]Sheet12!G:G)</f>
        <v>27</v>
      </c>
      <c r="J63" s="14">
        <v>94</v>
      </c>
    </row>
    <row r="64" s="1" customFormat="1" spans="1:10">
      <c r="A64" s="14" t="str">
        <f>VLOOKUP(D64,[1]瑞沃!D:L,9,FALSE)</f>
        <v>诸城奥铃</v>
      </c>
      <c r="B64" s="14" t="str">
        <f>VLOOKUP(D64,[1]瑞沃!D:J,7,FALSE)</f>
        <v>时代康瑞K1</v>
      </c>
      <c r="C64" s="14" t="str">
        <f>VLOOKUP(D64,[1]瑞沃!D:K,8,FALSE)</f>
        <v>01.03.20.086</v>
      </c>
      <c r="D64" s="18" t="s">
        <v>99</v>
      </c>
      <c r="E64" s="18" t="s">
        <v>27</v>
      </c>
      <c r="F64" s="14"/>
      <c r="G64" s="14" t="s">
        <v>13</v>
      </c>
      <c r="H64" s="14">
        <f>SUMIF('[1]10月计划'!D:D,D:D,'[1]10月计划'!I:I)</f>
        <v>170</v>
      </c>
      <c r="I64" s="14">
        <f>SUMIF([1]Sheet12!E:E,D:D,[1]Sheet12!G:G)</f>
        <v>27</v>
      </c>
      <c r="J64" s="14">
        <v>94</v>
      </c>
    </row>
    <row r="65" s="1" customFormat="1" spans="1:10">
      <c r="A65" s="14" t="str">
        <f>VLOOKUP(D65,[1]瑞沃!D:L,9,FALSE)</f>
        <v>诸城奥铃</v>
      </c>
      <c r="B65" s="14" t="str">
        <f>VLOOKUP(D65,[1]瑞沃!D:J,7,FALSE)</f>
        <v>时代小卡1580</v>
      </c>
      <c r="C65" s="14" t="str">
        <f>VLOOKUP(D65,[1]瑞沃!D:K,8,FALSE)</f>
        <v>01.03.05.004</v>
      </c>
      <c r="D65" s="18" t="s">
        <v>100</v>
      </c>
      <c r="E65" s="18" t="s">
        <v>33</v>
      </c>
      <c r="F65" s="14"/>
      <c r="G65" s="14" t="s">
        <v>13</v>
      </c>
      <c r="H65" s="14">
        <f>SUMIF('[1]10月计划'!D:D,D:D,'[1]10月计划'!I:I)</f>
        <v>4290</v>
      </c>
      <c r="I65" s="14">
        <f>SUMIF([1]Sheet12!E:E,D:D,[1]Sheet12!G:G)</f>
        <v>5006</v>
      </c>
      <c r="J65" s="14">
        <v>8532</v>
      </c>
    </row>
    <row r="66" s="1" customFormat="1" spans="1:10">
      <c r="A66" s="14" t="str">
        <f>VLOOKUP(D66,[1]瑞沃!D:L,9,FALSE)</f>
        <v>诸城奥铃</v>
      </c>
      <c r="B66" s="14" t="str">
        <f>VLOOKUP(D66,[1]瑞沃!D:J,7,FALSE)</f>
        <v>时代驭菱1475</v>
      </c>
      <c r="C66" s="14" t="str">
        <f>VLOOKUP(D66,[1]瑞沃!D:K,8,FALSE)</f>
        <v>01.01.01.104</v>
      </c>
      <c r="D66" s="18" t="s">
        <v>101</v>
      </c>
      <c r="E66" s="18" t="s">
        <v>12</v>
      </c>
      <c r="F66" s="14"/>
      <c r="G66" s="14" t="s">
        <v>13</v>
      </c>
      <c r="H66" s="14">
        <f>SUMIF('[1]10月计划'!D:D,D:D,'[1]10月计划'!I:I)</f>
        <v>1613</v>
      </c>
      <c r="I66" s="14">
        <f>SUMIF([1]Sheet12!E:E,D:D,[1]Sheet12!G:G)</f>
        <v>1456</v>
      </c>
      <c r="J66" s="14">
        <v>1824</v>
      </c>
    </row>
    <row r="67" s="1" customFormat="1" spans="1:10">
      <c r="A67" s="14" t="str">
        <f>VLOOKUP(D67,[1]瑞沃!D:L,9,FALSE)</f>
        <v>诸城奥铃</v>
      </c>
      <c r="B67" s="14" t="str">
        <f>VLOOKUP(D67,[1]瑞沃!D:J,7,FALSE)</f>
        <v>时代驭菱1475</v>
      </c>
      <c r="C67" s="14" t="str">
        <f>VLOOKUP(D67,[1]瑞沃!D:K,8,FALSE)</f>
        <v>01.01.01.105</v>
      </c>
      <c r="D67" s="18" t="s">
        <v>102</v>
      </c>
      <c r="E67" s="18" t="s">
        <v>15</v>
      </c>
      <c r="F67" s="14"/>
      <c r="G67" s="14" t="s">
        <v>13</v>
      </c>
      <c r="H67" s="14">
        <f>SUMIF('[1]10月计划'!D:D,D:D,'[1]10月计划'!I:I)</f>
        <v>1613</v>
      </c>
      <c r="I67" s="14">
        <f>SUMIF([1]Sheet12!E:E,D:D,[1]Sheet12!G:G)</f>
        <v>1456</v>
      </c>
      <c r="J67" s="14">
        <v>1824</v>
      </c>
    </row>
    <row r="68" s="1" customFormat="1" spans="1:10">
      <c r="A68" s="14" t="str">
        <f>VLOOKUP(D68,[1]瑞沃!D:L,9,FALSE)</f>
        <v>诸城瑞沃</v>
      </c>
      <c r="B68" s="14" t="str">
        <f>VLOOKUP(D68,[1]瑞沃!D:J,7,FALSE)</f>
        <v>瑞沃捷运高顶</v>
      </c>
      <c r="C68" s="14" t="e">
        <f>VLOOKUP(D68,[1]瑞沃!D:K,8,FALSE)</f>
        <v>#N/A</v>
      </c>
      <c r="D68" s="47" t="s">
        <v>103</v>
      </c>
      <c r="E68" s="18" t="s">
        <v>104</v>
      </c>
      <c r="F68" s="14"/>
      <c r="G68" s="14" t="s">
        <v>13</v>
      </c>
      <c r="H68" s="14">
        <f>SUMIF('[1]10月计划'!D:D,D:D,'[1]10月计划'!I:I)</f>
        <v>5666</v>
      </c>
      <c r="I68" s="14">
        <f>SUMIF([1]Sheet12!E:E,D:D,[1]Sheet12!G:G)</f>
        <v>4941</v>
      </c>
      <c r="J68" s="14">
        <v>0</v>
      </c>
    </row>
    <row r="69" s="1" customFormat="1" spans="1:10">
      <c r="A69" s="14" t="str">
        <f>VLOOKUP(D69,[1]瑞沃!D:L,9,FALSE)</f>
        <v>诸城瑞沃</v>
      </c>
      <c r="B69" s="14" t="str">
        <f>VLOOKUP(D69,[1]瑞沃!D:J,7,FALSE)</f>
        <v>瑞沃重卡2200</v>
      </c>
      <c r="C69" s="14" t="str">
        <f>VLOOKUP(D69,[1]瑞沃!D:K,8,FALSE)</f>
        <v>01.03.22.007</v>
      </c>
      <c r="D69" s="18" t="s">
        <v>105</v>
      </c>
      <c r="E69" s="18" t="s">
        <v>106</v>
      </c>
      <c r="F69" s="14"/>
      <c r="G69" s="14" t="s">
        <v>13</v>
      </c>
      <c r="H69" s="14">
        <f>SUMIF('[1]10月计划'!D:D,D:D,'[1]10月计划'!I:I)</f>
        <v>280</v>
      </c>
      <c r="I69" s="14">
        <f>SUMIF([1]Sheet12!E:E,D:D,[1]Sheet12!G:G)</f>
        <v>520</v>
      </c>
      <c r="J69" s="14">
        <v>0</v>
      </c>
    </row>
    <row r="70" s="1" customFormat="1" spans="1:10">
      <c r="A70" s="14" t="str">
        <f>VLOOKUP(D70,[1]瑞沃!D:L,9,FALSE)</f>
        <v>诸城瑞沃</v>
      </c>
      <c r="B70" s="14" t="str">
        <f>VLOOKUP(D70,[1]瑞沃!D:J,7,FALSE)</f>
        <v>瑞沃重卡2200</v>
      </c>
      <c r="C70" s="14" t="str">
        <f>VLOOKUP(D70,[1]瑞沃!D:K,8,FALSE)</f>
        <v>01.03.20.070</v>
      </c>
      <c r="D70" s="18" t="s">
        <v>107</v>
      </c>
      <c r="E70" s="18" t="s">
        <v>108</v>
      </c>
      <c r="F70" s="14"/>
      <c r="G70" s="14" t="s">
        <v>13</v>
      </c>
      <c r="H70" s="14">
        <f>SUMIF('[1]10月计划'!D:D,D:D,'[1]10月计划'!I:I)</f>
        <v>20</v>
      </c>
      <c r="I70" s="14">
        <f>SUMIF([1]Sheet12!E:E,D:D,[1]Sheet12!G:G)</f>
        <v>26</v>
      </c>
      <c r="J70" s="14">
        <v>0</v>
      </c>
    </row>
    <row r="71" s="1" customFormat="1" spans="1:10">
      <c r="A71" s="14" t="str">
        <f>VLOOKUP(D71,[1]瑞沃!D:L,9,FALSE)</f>
        <v>诸城瑞沃</v>
      </c>
      <c r="B71" s="14" t="str">
        <f>VLOOKUP(D71,[1]瑞沃!D:J,7,FALSE)</f>
        <v>时代轻卡1029</v>
      </c>
      <c r="C71" s="14" t="str">
        <f>VLOOKUP(D71,[1]瑞沃!D:K,8,FALSE)</f>
        <v>01.01.02.006</v>
      </c>
      <c r="D71" s="18" t="s">
        <v>109</v>
      </c>
      <c r="E71" s="18" t="s">
        <v>62</v>
      </c>
      <c r="F71" s="14"/>
      <c r="G71" s="14" t="s">
        <v>13</v>
      </c>
      <c r="H71" s="14">
        <f>SUMIF('[1]10月计划'!D:D,D:D,'[1]10月计划'!I:I)</f>
        <v>47</v>
      </c>
      <c r="I71" s="14">
        <f>SUMIF([1]Sheet12!E:E,D:D,[1]Sheet12!G:G)</f>
        <v>16</v>
      </c>
      <c r="J71" s="14">
        <v>100</v>
      </c>
    </row>
    <row r="72" s="1" customFormat="1" spans="1:10">
      <c r="A72" s="14" t="str">
        <f>VLOOKUP(D72,[1]瑞沃!D:L,9,FALSE)</f>
        <v>诸城瑞沃</v>
      </c>
      <c r="B72" s="14" t="str">
        <f>VLOOKUP(D72,[1]瑞沃!D:J,7,FALSE)</f>
        <v>瑞沃捷运高顶</v>
      </c>
      <c r="C72" s="14" t="e">
        <f>VLOOKUP(D72,[1]瑞沃!D:K,8,FALSE)</f>
        <v>#N/A</v>
      </c>
      <c r="D72" s="18" t="s">
        <v>110</v>
      </c>
      <c r="E72" s="18" t="s">
        <v>111</v>
      </c>
      <c r="F72" s="14"/>
      <c r="G72" s="14" t="s">
        <v>13</v>
      </c>
      <c r="H72" s="14">
        <f>SUMIF('[1]10月计划'!D:D,D:D,'[1]10月计划'!I:I)</f>
        <v>11774</v>
      </c>
      <c r="I72" s="14">
        <f>SUMIF([1]Sheet12!E:E,D:D,[1]Sheet12!G:G)</f>
        <v>12490</v>
      </c>
      <c r="J72" s="14">
        <v>0</v>
      </c>
    </row>
    <row r="73" s="1" customFormat="1" spans="1:10">
      <c r="A73" s="14" t="str">
        <f>VLOOKUP(D73,[1]瑞沃!D:L,9,FALSE)</f>
        <v>诸城瑞沃</v>
      </c>
      <c r="B73" s="14" t="str">
        <f>VLOOKUP(D73,[1]瑞沃!D:J,7,FALSE)</f>
        <v>瑞沃重卡2200</v>
      </c>
      <c r="C73" s="14" t="str">
        <f>VLOOKUP(D73,[1]瑞沃!D:K,8,FALSE)</f>
        <v>01.03.08.007</v>
      </c>
      <c r="D73" s="18" t="s">
        <v>112</v>
      </c>
      <c r="E73" s="18" t="s">
        <v>113</v>
      </c>
      <c r="F73" s="14"/>
      <c r="G73" s="14" t="s">
        <v>13</v>
      </c>
      <c r="H73" s="14">
        <f>SUMIF('[1]10月计划'!D:D,D:D,'[1]10月计划'!I:I)</f>
        <v>55</v>
      </c>
      <c r="I73" s="14">
        <f>SUMIF([1]Sheet12!E:E,D:D,[1]Sheet12!G:G)</f>
        <v>13</v>
      </c>
      <c r="J73" s="14">
        <v>0</v>
      </c>
    </row>
    <row r="74" s="1" customFormat="1" spans="1:10">
      <c r="A74" s="14" t="str">
        <f>VLOOKUP(D74,[1]瑞沃!D:L,9,FALSE)</f>
        <v>诸城瑞沃</v>
      </c>
      <c r="B74" s="14" t="str">
        <f>VLOOKUP(D74,[1]瑞沃!D:J,7,FALSE)</f>
        <v>瑞沃重卡2200</v>
      </c>
      <c r="C74" s="14" t="str">
        <f>VLOOKUP(D74,[1]瑞沃!D:K,8,FALSE)</f>
        <v>01.03.08.008</v>
      </c>
      <c r="D74" s="18" t="s">
        <v>114</v>
      </c>
      <c r="E74" s="18" t="s">
        <v>115</v>
      </c>
      <c r="F74" s="14"/>
      <c r="G74" s="14" t="s">
        <v>13</v>
      </c>
      <c r="H74" s="14">
        <f>SUMIF('[1]10月计划'!D:D,D:D,'[1]10月计划'!I:I)</f>
        <v>55</v>
      </c>
      <c r="I74" s="14">
        <f>SUMIF([1]Sheet12!E:E,D:D,[1]Sheet12!G:G)</f>
        <v>13</v>
      </c>
      <c r="J74" s="14">
        <v>0</v>
      </c>
    </row>
    <row r="75" s="1" customFormat="1" spans="1:10">
      <c r="A75" s="14" t="str">
        <f>VLOOKUP(D75,[1]瑞沃!D:L,9,FALSE)</f>
        <v>诸城瑞沃</v>
      </c>
      <c r="B75" s="14" t="str">
        <f>VLOOKUP(D75,[1]瑞沃!D:J,7,FALSE)</f>
        <v>瑞沃重卡2200</v>
      </c>
      <c r="C75" s="14" t="str">
        <f>VLOOKUP(D75,[1]瑞沃!D:K,8,FALSE)</f>
        <v>01.01.01.134</v>
      </c>
      <c r="D75" s="18" t="s">
        <v>116</v>
      </c>
      <c r="E75" s="18" t="s">
        <v>23</v>
      </c>
      <c r="F75" s="14"/>
      <c r="G75" s="14" t="s">
        <v>13</v>
      </c>
      <c r="H75" s="14">
        <f>SUMIF('[1]10月计划'!D:D,D:D,'[1]10月计划'!I:I)</f>
        <v>51</v>
      </c>
      <c r="I75" s="14">
        <f>SUMIF([1]Sheet12!E:E,D:D,[1]Sheet12!G:G)</f>
        <v>94</v>
      </c>
      <c r="J75" s="14">
        <v>0</v>
      </c>
    </row>
    <row r="76" s="1" customFormat="1" spans="1:10">
      <c r="A76" s="14" t="str">
        <f>VLOOKUP(D76,[1]瑞沃!D:L,9,FALSE)</f>
        <v>诸城瑞沃</v>
      </c>
      <c r="B76" s="14" t="str">
        <f>VLOOKUP(D76,[1]瑞沃!D:J,7,FALSE)</f>
        <v>瑞沃重卡2400高顶</v>
      </c>
      <c r="C76" s="14" t="str">
        <f>VLOOKUP(D76,[1]瑞沃!D:K,8,FALSE)</f>
        <v>01.03.20.068</v>
      </c>
      <c r="D76" s="18" t="s">
        <v>117</v>
      </c>
      <c r="E76" s="18" t="s">
        <v>118</v>
      </c>
      <c r="F76" s="14"/>
      <c r="G76" s="14" t="s">
        <v>13</v>
      </c>
      <c r="H76" s="14">
        <f>SUMIF('[1]10月计划'!D:D,D:D,'[1]10月计划'!I:I)</f>
        <v>62</v>
      </c>
      <c r="I76" s="14">
        <f>SUMIF([1]Sheet12!E:E,D:D,[1]Sheet12!G:G)</f>
        <v>15</v>
      </c>
      <c r="J76" s="14">
        <v>0</v>
      </c>
    </row>
    <row r="77" s="1" customFormat="1" spans="1:10">
      <c r="A77" s="14" t="str">
        <f>VLOOKUP(D77,[1]瑞沃!D:L,9,FALSE)</f>
        <v>诸城瑞沃</v>
      </c>
      <c r="B77" s="14" t="str">
        <f>VLOOKUP(D77,[1]瑞沃!D:J,7,FALSE)</f>
        <v>瑞沃重卡2400高顶</v>
      </c>
      <c r="C77" s="14" t="str">
        <f>VLOOKUP(D77,[1]瑞沃!D:K,8,FALSE)</f>
        <v>01.03.20.069</v>
      </c>
      <c r="D77" s="18" t="s">
        <v>119</v>
      </c>
      <c r="E77" s="18" t="s">
        <v>120</v>
      </c>
      <c r="F77" s="14"/>
      <c r="G77" s="14" t="s">
        <v>13</v>
      </c>
      <c r="H77" s="14">
        <f>SUMIF('[1]10月计划'!D:D,D:D,'[1]10月计划'!I:I)</f>
        <v>62</v>
      </c>
      <c r="I77" s="14">
        <f>SUMIF([1]Sheet12!E:E,D:D,[1]Sheet12!G:G)</f>
        <v>15</v>
      </c>
      <c r="J77" s="14">
        <v>0</v>
      </c>
    </row>
    <row r="78" s="1" customFormat="1" spans="1:10">
      <c r="A78" s="14" t="str">
        <f>VLOOKUP(D78,[1]瑞沃!D:L,9,FALSE)</f>
        <v>诸城瑞沃</v>
      </c>
      <c r="B78" s="14" t="str">
        <f>VLOOKUP(D78,[1]瑞沃!D:J,7,FALSE)</f>
        <v>瑞沃重卡2400高顶</v>
      </c>
      <c r="C78" s="14" t="str">
        <f>VLOOKUP(D78,[1]瑞沃!D:K,8,FALSE)</f>
        <v>01.03.20.071</v>
      </c>
      <c r="D78" s="18" t="s">
        <v>121</v>
      </c>
      <c r="E78" s="18" t="s">
        <v>122</v>
      </c>
      <c r="F78" s="14"/>
      <c r="G78" s="14" t="s">
        <v>13</v>
      </c>
      <c r="H78" s="14">
        <f>SUMIF('[1]10月计划'!D:D,D:D,'[1]10月计划'!I:I)</f>
        <v>14</v>
      </c>
      <c r="I78" s="14">
        <f>SUMIF([1]Sheet12!E:E,D:D,[1]Sheet12!G:G)</f>
        <v>4</v>
      </c>
      <c r="J78" s="14">
        <v>0</v>
      </c>
    </row>
    <row r="79" s="1" customFormat="1" spans="1:10">
      <c r="A79" s="14" t="str">
        <f>VLOOKUP(D79,[1]瑞沃!D:L,9,FALSE)</f>
        <v>诸城瑞沃</v>
      </c>
      <c r="B79" s="14" t="str">
        <f>VLOOKUP(D79,[1]瑞沃!D:J,7,FALSE)</f>
        <v>瑞沃重卡2400高顶</v>
      </c>
      <c r="C79" s="14" t="str">
        <f>VLOOKUP(D79,[1]瑞沃!D:K,8,FALSE)</f>
        <v>01.03.20.120</v>
      </c>
      <c r="D79" s="18" t="s">
        <v>123</v>
      </c>
      <c r="E79" s="18" t="s">
        <v>124</v>
      </c>
      <c r="F79" s="14"/>
      <c r="G79" s="14" t="s">
        <v>13</v>
      </c>
      <c r="H79" s="14">
        <f>SUMIF('[1]10月计划'!D:D,D:D,'[1]10月计划'!I:I)</f>
        <v>7</v>
      </c>
      <c r="I79" s="14">
        <f>SUMIF([1]Sheet12!E:E,D:D,[1]Sheet12!G:G)</f>
        <v>2</v>
      </c>
      <c r="J79" s="14">
        <v>0</v>
      </c>
    </row>
    <row r="80" s="1" customFormat="1" spans="1:10">
      <c r="A80" s="14" t="str">
        <f>VLOOKUP(D80,[1]瑞沃!D:L,9,FALSE)</f>
        <v>诸城瑞沃</v>
      </c>
      <c r="B80" s="14" t="str">
        <f>VLOOKUP(D80,[1]瑞沃!D:J,7,FALSE)</f>
        <v>瑞沃重卡2400高顶</v>
      </c>
      <c r="C80" s="14" t="str">
        <f>VLOOKUP(D80,[1]瑞沃!D:K,8,FALSE)</f>
        <v>01.03.20.121</v>
      </c>
      <c r="D80" s="18" t="s">
        <v>125</v>
      </c>
      <c r="E80" s="18" t="s">
        <v>126</v>
      </c>
      <c r="F80" s="14"/>
      <c r="G80" s="14" t="s">
        <v>13</v>
      </c>
      <c r="H80" s="14">
        <f>SUMIF('[1]10月计划'!D:D,D:D,'[1]10月计划'!I:I)</f>
        <v>7</v>
      </c>
      <c r="I80" s="14">
        <f>SUMIF([1]Sheet12!E:E,D:D,[1]Sheet12!G:G)</f>
        <v>2</v>
      </c>
      <c r="J80" s="14">
        <v>0</v>
      </c>
    </row>
    <row r="81" s="1" customFormat="1" spans="1:10">
      <c r="A81" s="14" t="str">
        <f>VLOOKUP(D81,[1]瑞沃!D:L,9,FALSE)</f>
        <v>诸城瑞沃</v>
      </c>
      <c r="B81" s="14" t="str">
        <f>VLOOKUP(D81,[1]瑞沃!D:J,7,FALSE)</f>
        <v>瑞沃重卡2400高顶</v>
      </c>
      <c r="C81" s="14" t="str">
        <f>VLOOKUP(D81,[1]瑞沃!D:K,8,FALSE)</f>
        <v>01.03.20.072</v>
      </c>
      <c r="D81" s="18" t="s">
        <v>127</v>
      </c>
      <c r="E81" s="18" t="s">
        <v>128</v>
      </c>
      <c r="F81" s="14"/>
      <c r="G81" s="14" t="s">
        <v>13</v>
      </c>
      <c r="H81" s="14">
        <f>SUMIF('[1]10月计划'!D:D,D:D,'[1]10月计划'!I:I)</f>
        <v>14</v>
      </c>
      <c r="I81" s="14">
        <f>SUMIF([1]Sheet12!E:E,D:D,[1]Sheet12!G:G)</f>
        <v>4</v>
      </c>
      <c r="J81" s="14">
        <v>0</v>
      </c>
    </row>
    <row r="82" s="1" customFormat="1" spans="1:10">
      <c r="A82" s="14" t="str">
        <f>VLOOKUP(D82,[1]瑞沃!D:L,9,FALSE)</f>
        <v>诸城瑞沃</v>
      </c>
      <c r="B82" s="14" t="str">
        <f>VLOOKUP(D82,[1]瑞沃!D:J,7,FALSE)</f>
        <v>瑞沃重卡2400高顶</v>
      </c>
      <c r="C82" s="14" t="str">
        <f>VLOOKUP(D82,[1]瑞沃!D:K,8,FALSE)</f>
        <v>01.03.20.067</v>
      </c>
      <c r="D82" s="18" t="s">
        <v>129</v>
      </c>
      <c r="E82" s="18" t="s">
        <v>130</v>
      </c>
      <c r="F82" s="14"/>
      <c r="G82" s="14" t="s">
        <v>13</v>
      </c>
      <c r="H82" s="14">
        <f>SUMIF('[1]10月计划'!D:D,D:D,'[1]10月计划'!I:I)</f>
        <v>14</v>
      </c>
      <c r="I82" s="14">
        <f>SUMIF([1]Sheet12!E:E,D:D,[1]Sheet12!G:G)</f>
        <v>4</v>
      </c>
      <c r="J82" s="14">
        <v>0</v>
      </c>
    </row>
    <row r="83" s="1" customFormat="1" spans="1:10">
      <c r="A83" s="14" t="str">
        <f>VLOOKUP(D83,[1]瑞沃!D:L,9,FALSE)</f>
        <v>诸城瑞沃</v>
      </c>
      <c r="B83" s="14" t="str">
        <f>VLOOKUP(D83,[1]瑞沃!D:J,7,FALSE)</f>
        <v>瑞沃重卡2400高顶</v>
      </c>
      <c r="C83" s="14" t="str">
        <f>VLOOKUP(D83,[1]瑞沃!D:K,8,FALSE)</f>
        <v>01.03.20.122</v>
      </c>
      <c r="D83" s="18" t="s">
        <v>131</v>
      </c>
      <c r="E83" s="18" t="s">
        <v>132</v>
      </c>
      <c r="F83" s="14"/>
      <c r="G83" s="14" t="s">
        <v>13</v>
      </c>
      <c r="H83" s="14">
        <f>SUMIF('[1]10月计划'!D:D,D:D,'[1]10月计划'!I:I)</f>
        <v>7</v>
      </c>
      <c r="I83" s="14">
        <f>SUMIF([1]Sheet12!E:E,D:D,[1]Sheet12!G:G)</f>
        <v>2</v>
      </c>
      <c r="J83" s="14">
        <v>0</v>
      </c>
    </row>
    <row r="84" s="1" customFormat="1" spans="1:10">
      <c r="A84" s="14" t="str">
        <f>VLOOKUP(D84,[1]瑞沃!D:L,9,FALSE)</f>
        <v>诸城瑞沃</v>
      </c>
      <c r="B84" s="14" t="str">
        <f>VLOOKUP(D84,[1]瑞沃!D:J,7,FALSE)</f>
        <v>瑞沃重卡2200</v>
      </c>
      <c r="C84" s="14" t="str">
        <f>VLOOKUP(D84,[1]瑞沃!D:K,8,FALSE)</f>
        <v>01.03.20.090</v>
      </c>
      <c r="D84" s="18" t="s">
        <v>133</v>
      </c>
      <c r="E84" s="18" t="s">
        <v>25</v>
      </c>
      <c r="F84" s="14"/>
      <c r="G84" s="14" t="s">
        <v>13</v>
      </c>
      <c r="H84" s="14">
        <f>SUMIF('[1]10月计划'!D:D,D:D,'[1]10月计划'!I:I)</f>
        <v>101</v>
      </c>
      <c r="I84" s="14">
        <f>SUMIF([1]Sheet12!E:E,D:D,[1]Sheet12!G:G)</f>
        <v>111</v>
      </c>
      <c r="J84" s="14">
        <v>0</v>
      </c>
    </row>
    <row r="85" s="1" customFormat="1" spans="1:10">
      <c r="A85" s="14" t="str">
        <f>VLOOKUP(D85,[1]瑞沃!D:L,9,FALSE)</f>
        <v>诸城瑞沃</v>
      </c>
      <c r="B85" s="14" t="str">
        <f>VLOOKUP(D85,[1]瑞沃!D:J,7,FALSE)</f>
        <v>瑞沃捷运高顶</v>
      </c>
      <c r="C85" s="14" t="str">
        <f>VLOOKUP(D85,[1]瑞沃!D:K,8,FALSE)</f>
        <v>01.03.02.049</v>
      </c>
      <c r="D85" s="18" t="s">
        <v>134</v>
      </c>
      <c r="E85" s="18" t="s">
        <v>135</v>
      </c>
      <c r="F85" s="14"/>
      <c r="G85" s="14" t="s">
        <v>13</v>
      </c>
      <c r="H85" s="14">
        <f>SUMIF('[1]10月计划'!D:D,D:D,'[1]10月计划'!I:I)</f>
        <v>235</v>
      </c>
      <c r="I85" s="14">
        <f>SUMIF([1]Sheet12!E:E,D:D,[1]Sheet12!G:G)</f>
        <v>80</v>
      </c>
      <c r="J85" s="14">
        <v>0</v>
      </c>
    </row>
    <row r="86" s="1" customFormat="1" spans="1:10">
      <c r="A86" s="14" t="str">
        <f>VLOOKUP(D86,[1]瑞沃!D:L,9,FALSE)</f>
        <v>诸城瑞沃</v>
      </c>
      <c r="B86" s="14" t="str">
        <f>VLOOKUP(D86,[1]瑞沃!D:J,7,FALSE)</f>
        <v>瑞沃重卡2400高顶</v>
      </c>
      <c r="C86" s="14" t="str">
        <f>VLOOKUP(D86,[1]瑞沃!D:K,8,FALSE)</f>
        <v>01.03.20.091</v>
      </c>
      <c r="D86" s="18" t="s">
        <v>136</v>
      </c>
      <c r="E86" s="18" t="s">
        <v>137</v>
      </c>
      <c r="F86" s="14"/>
      <c r="G86" s="14" t="s">
        <v>13</v>
      </c>
      <c r="H86" s="14">
        <f>SUMIF('[1]10月计划'!D:D,D:D,'[1]10月计划'!I:I)</f>
        <v>62</v>
      </c>
      <c r="I86" s="14">
        <f>SUMIF([1]Sheet12!E:E,D:D,[1]Sheet12!G:G)</f>
        <v>15</v>
      </c>
      <c r="J86" s="14">
        <v>0</v>
      </c>
    </row>
    <row r="87" s="1" customFormat="1" spans="1:10">
      <c r="A87" s="14" t="str">
        <f>VLOOKUP(D87,[1]瑞沃!D:L,9,FALSE)</f>
        <v>诸城瑞沃</v>
      </c>
      <c r="B87" s="14" t="str">
        <f>VLOOKUP(D87,[1]瑞沃!D:J,7,FALSE)</f>
        <v>瑞沃重卡2400高顶</v>
      </c>
      <c r="C87" s="14" t="str">
        <f>VLOOKUP(D87,[1]瑞沃!D:K,8,FALSE)</f>
        <v>01.03.20.092</v>
      </c>
      <c r="D87" s="18" t="s">
        <v>138</v>
      </c>
      <c r="E87" s="18" t="s">
        <v>139</v>
      </c>
      <c r="F87" s="14"/>
      <c r="G87" s="14" t="s">
        <v>13</v>
      </c>
      <c r="H87" s="14">
        <f>SUMIF('[1]10月计划'!D:D,D:D,'[1]10月计划'!I:I)</f>
        <v>62</v>
      </c>
      <c r="I87" s="14">
        <f>SUMIF([1]Sheet12!E:E,D:D,[1]Sheet12!G:G)</f>
        <v>15</v>
      </c>
      <c r="J87" s="14">
        <v>0</v>
      </c>
    </row>
    <row r="88" s="1" customFormat="1" spans="1:10">
      <c r="A88" s="14" t="str">
        <f>VLOOKUP(D88,[1]瑞沃!D:L,9,FALSE)</f>
        <v>诸城瑞沃</v>
      </c>
      <c r="B88" s="14" t="str">
        <f>VLOOKUP(D88,[1]瑞沃!D:J,7,FALSE)</f>
        <v>瑞沃重卡2200</v>
      </c>
      <c r="C88" s="14" t="str">
        <f>VLOOKUP(D88,[1]瑞沃!D:K,8,FALSE)</f>
        <v>01.03.20.096</v>
      </c>
      <c r="D88" s="18" t="s">
        <v>140</v>
      </c>
      <c r="E88" s="18" t="s">
        <v>137</v>
      </c>
      <c r="F88" s="14"/>
      <c r="G88" s="14" t="s">
        <v>13</v>
      </c>
      <c r="H88" s="14">
        <f>SUMIF('[1]10月计划'!D:D,D:D,'[1]10月计划'!I:I)</f>
        <v>100</v>
      </c>
      <c r="I88" s="14">
        <f>SUMIF([1]Sheet12!E:E,D:D,[1]Sheet12!G:G)</f>
        <v>182</v>
      </c>
      <c r="J88" s="14">
        <v>0</v>
      </c>
    </row>
    <row r="89" s="1" customFormat="1" spans="1:10">
      <c r="A89" s="14" t="str">
        <f>VLOOKUP(D89,[1]瑞沃!D:L,9,FALSE)</f>
        <v>诸城瑞沃</v>
      </c>
      <c r="B89" s="14" t="str">
        <f>VLOOKUP(D89,[1]瑞沃!D:J,7,FALSE)</f>
        <v>瑞沃重卡2200</v>
      </c>
      <c r="C89" s="14" t="str">
        <f>VLOOKUP(D89,[1]瑞沃!D:K,8,FALSE)</f>
        <v>01.03.20.093</v>
      </c>
      <c r="D89" s="18" t="s">
        <v>141</v>
      </c>
      <c r="E89" s="18" t="s">
        <v>139</v>
      </c>
      <c r="F89" s="14"/>
      <c r="G89" s="14" t="s">
        <v>13</v>
      </c>
      <c r="H89" s="14">
        <f>SUMIF('[1]10月计划'!D:D,D:D,'[1]10月计划'!I:I)</f>
        <v>100</v>
      </c>
      <c r="I89" s="14">
        <f>SUMIF([1]Sheet12!E:E,D:D,[1]Sheet12!G:G)</f>
        <v>182</v>
      </c>
      <c r="J89" s="14">
        <v>0</v>
      </c>
    </row>
    <row r="90" s="1" customFormat="1" spans="1:10">
      <c r="A90" s="14" t="str">
        <f>VLOOKUP(D90,[1]瑞沃!D:L,9,FALSE)</f>
        <v>诸城瑞沃</v>
      </c>
      <c r="B90" s="14" t="str">
        <f>VLOOKUP(D90,[1]瑞沃!D:J,7,FALSE)</f>
        <v>瑞沃捷运</v>
      </c>
      <c r="C90" s="14" t="str">
        <f>VLOOKUP(D90,[1]瑞沃!D:K,8,FALSE)</f>
        <v>01.03.21.061</v>
      </c>
      <c r="D90" s="18" t="s">
        <v>142</v>
      </c>
      <c r="E90" s="18" t="s">
        <v>143</v>
      </c>
      <c r="F90" s="14"/>
      <c r="G90" s="14" t="s">
        <v>13</v>
      </c>
      <c r="H90" s="14">
        <f>SUMIF('[1]10月计划'!D:D,D:D,'[1]10月计划'!I:I)</f>
        <v>297</v>
      </c>
      <c r="I90" s="14">
        <f>SUMIF([1]Sheet12!E:E,D:D,[1]Sheet12!G:G)</f>
        <v>497</v>
      </c>
      <c r="J90" s="14">
        <v>0</v>
      </c>
    </row>
    <row r="91" s="1" customFormat="1" spans="1:10">
      <c r="A91" s="14" t="str">
        <f>VLOOKUP(D91,[1]瑞沃!D:L,9,FALSE)</f>
        <v>诸城瑞沃</v>
      </c>
      <c r="B91" s="14" t="str">
        <f>VLOOKUP(D91,[1]瑞沃!D:J,7,FALSE)</f>
        <v>瑞沃捷运</v>
      </c>
      <c r="C91" s="14" t="str">
        <f>VLOOKUP(D91,[1]瑞沃!D:K,8,FALSE)</f>
        <v>01.03.21.060</v>
      </c>
      <c r="D91" s="18" t="s">
        <v>144</v>
      </c>
      <c r="E91" s="18" t="s">
        <v>145</v>
      </c>
      <c r="F91" s="14"/>
      <c r="G91" s="14" t="s">
        <v>13</v>
      </c>
      <c r="H91" s="14">
        <f>SUMIF('[1]10月计划'!D:D,D:D,'[1]10月计划'!I:I)</f>
        <v>297</v>
      </c>
      <c r="I91" s="14">
        <f>SUMIF([1]Sheet12!E:E,D:D,[1]Sheet12!G:G)</f>
        <v>497</v>
      </c>
      <c r="J91" s="14">
        <v>0</v>
      </c>
    </row>
    <row r="92" s="1" customFormat="1" spans="1:10">
      <c r="A92" s="14" t="str">
        <f>VLOOKUP(D92,[1]瑞沃!D:L,9,FALSE)</f>
        <v>诸城瑞沃</v>
      </c>
      <c r="B92" s="14" t="str">
        <f>VLOOKUP(D92,[1]瑞沃!D:J,7,FALSE)</f>
        <v>瑞沃重卡2200</v>
      </c>
      <c r="C92" s="14" t="str">
        <f>VLOOKUP(D92,[1]瑞沃!D:K,8,FALSE)</f>
        <v>01.03.20.114</v>
      </c>
      <c r="D92" s="18" t="s">
        <v>146</v>
      </c>
      <c r="E92" s="18" t="s">
        <v>147</v>
      </c>
      <c r="F92" s="14"/>
      <c r="G92" s="14" t="s">
        <v>13</v>
      </c>
      <c r="H92" s="14">
        <f>SUMIF('[1]10月计划'!D:D,D:D,'[1]10月计划'!I:I)</f>
        <v>154</v>
      </c>
      <c r="I92" s="14">
        <f>SUMIF([1]Sheet12!E:E,D:D,[1]Sheet12!G:G)</f>
        <v>195</v>
      </c>
      <c r="J92" s="14">
        <v>0</v>
      </c>
    </row>
    <row r="93" s="1" customFormat="1" spans="1:10">
      <c r="A93" s="14" t="str">
        <f>VLOOKUP(D93,[1]瑞沃!D:L,9,FALSE)</f>
        <v>诸城瑞沃</v>
      </c>
      <c r="B93" s="14" t="str">
        <f>VLOOKUP(D93,[1]瑞沃!D:J,7,FALSE)</f>
        <v>瑞沃重卡2200</v>
      </c>
      <c r="C93" s="14" t="str">
        <f>VLOOKUP(D93,[1]瑞沃!D:K,8,FALSE)</f>
        <v>01.03.20.115</v>
      </c>
      <c r="D93" s="18" t="s">
        <v>148</v>
      </c>
      <c r="E93" s="18" t="s">
        <v>149</v>
      </c>
      <c r="F93" s="14"/>
      <c r="G93" s="14" t="s">
        <v>13</v>
      </c>
      <c r="H93" s="14">
        <f>SUMIF('[1]10月计划'!D:D,D:D,'[1]10月计划'!I:I)</f>
        <v>154</v>
      </c>
      <c r="I93" s="14">
        <f>SUMIF([1]Sheet12!E:E,D:D,[1]Sheet12!G:G)</f>
        <v>195</v>
      </c>
      <c r="J93" s="14">
        <v>0</v>
      </c>
    </row>
    <row r="94" s="1" customFormat="1" spans="1:10">
      <c r="A94" s="14" t="str">
        <f>VLOOKUP(D94,[1]瑞沃!D:L,9,FALSE)</f>
        <v>诸城瑞沃</v>
      </c>
      <c r="B94" s="14" t="str">
        <f>VLOOKUP(D94,[1]瑞沃!D:J,7,FALSE)</f>
        <v>瑞沃重卡2400高顶</v>
      </c>
      <c r="C94" s="14" t="str">
        <f>VLOOKUP(D94,[1]瑞沃!D:K,8,FALSE)</f>
        <v>01.03.20.123</v>
      </c>
      <c r="D94" s="18" t="s">
        <v>150</v>
      </c>
      <c r="E94" s="18" t="s">
        <v>151</v>
      </c>
      <c r="F94" s="14"/>
      <c r="G94" s="14" t="s">
        <v>13</v>
      </c>
      <c r="H94" s="14">
        <f>SUMIF('[1]10月计划'!D:D,D:D,'[1]10月计划'!I:I)</f>
        <v>7</v>
      </c>
      <c r="I94" s="14">
        <f>SUMIF([1]Sheet12!E:E,D:D,[1]Sheet12!G:G)</f>
        <v>2</v>
      </c>
      <c r="J94" s="14">
        <v>0</v>
      </c>
    </row>
    <row r="95" s="1" customFormat="1" spans="1:10">
      <c r="A95" s="14" t="str">
        <f>VLOOKUP(D95,[1]瑞沃!D:L,9,FALSE)</f>
        <v>诸城瑞沃</v>
      </c>
      <c r="B95" s="14" t="str">
        <f>VLOOKUP(D95,[1]瑞沃!D:J,7,FALSE)</f>
        <v>瑞沃重卡2400高顶</v>
      </c>
      <c r="C95" s="14" t="str">
        <f>VLOOKUP(D95,[1]瑞沃!D:K,8,FALSE)</f>
        <v>01.03.20.073</v>
      </c>
      <c r="D95" s="18" t="s">
        <v>152</v>
      </c>
      <c r="E95" s="18" t="s">
        <v>153</v>
      </c>
      <c r="F95" s="14"/>
      <c r="G95" s="14" t="s">
        <v>13</v>
      </c>
      <c r="H95" s="14">
        <f>SUMIF('[1]10月计划'!D:D,D:D,'[1]10月计划'!I:I)</f>
        <v>7</v>
      </c>
      <c r="I95" s="14">
        <f>SUMIF([1]Sheet12!E:E,D:D,[1]Sheet12!G:G)</f>
        <v>2</v>
      </c>
      <c r="J95" s="14">
        <v>0</v>
      </c>
    </row>
    <row r="96" s="1" customFormat="1" spans="1:10">
      <c r="A96" s="14" t="str">
        <f>VLOOKUP(D96,[1]瑞沃!D:L,9,FALSE)</f>
        <v>诸城瑞沃</v>
      </c>
      <c r="B96" s="14" t="str">
        <f>VLOOKUP(D96,[1]瑞沃!D:J,7,FALSE)</f>
        <v>瑞沃重卡2400高顶</v>
      </c>
      <c r="C96" s="14" t="str">
        <f>VLOOKUP(D96,[1]瑞沃!D:K,8,FALSE)</f>
        <v>01.03.20.074</v>
      </c>
      <c r="D96" s="18" t="s">
        <v>154</v>
      </c>
      <c r="E96" s="18" t="s">
        <v>155</v>
      </c>
      <c r="F96" s="14"/>
      <c r="G96" s="14" t="s">
        <v>13</v>
      </c>
      <c r="H96" s="14">
        <f>SUMIF('[1]10月计划'!D:D,D:D,'[1]10月计划'!I:I)</f>
        <v>7</v>
      </c>
      <c r="I96" s="14">
        <f>SUMIF([1]Sheet12!E:E,D:D,[1]Sheet12!G:G)</f>
        <v>2</v>
      </c>
      <c r="J96" s="14">
        <v>0</v>
      </c>
    </row>
    <row r="97" s="1" customFormat="1" spans="1:10">
      <c r="A97" s="14" t="str">
        <f>VLOOKUP(D97,[1]瑞沃!D:L,9,FALSE)</f>
        <v>诸城瑞沃</v>
      </c>
      <c r="B97" s="14" t="str">
        <f>VLOOKUP(D97,[1]瑞沃!D:J,7,FALSE)</f>
        <v>瑞沃重卡2400高顶</v>
      </c>
      <c r="C97" s="14" t="str">
        <f>VLOOKUP(D97,[1]瑞沃!D:K,8,FALSE)</f>
        <v>01.01.01.245</v>
      </c>
      <c r="D97" s="18" t="s">
        <v>156</v>
      </c>
      <c r="E97" s="18" t="s">
        <v>17</v>
      </c>
      <c r="F97" s="14"/>
      <c r="G97" s="14" t="s">
        <v>13</v>
      </c>
      <c r="H97" s="14">
        <f>SUMIF('[1]10月计划'!D:D,D:D,'[1]10月计划'!I:I)</f>
        <v>62</v>
      </c>
      <c r="I97" s="14">
        <f>SUMIF([1]Sheet12!E:E,D:D,[1]Sheet12!G:G)</f>
        <v>15</v>
      </c>
      <c r="J97" s="14">
        <v>0</v>
      </c>
    </row>
    <row r="98" s="1" customFormat="1" spans="1:10">
      <c r="A98" s="14" t="str">
        <f>VLOOKUP(D98,[1]瑞沃!D:L,9,FALSE)</f>
        <v>诸城瑞沃</v>
      </c>
      <c r="B98" s="14" t="str">
        <f>VLOOKUP(D98,[1]瑞沃!D:J,7,FALSE)</f>
        <v>瑞沃重卡2400高顶</v>
      </c>
      <c r="C98" s="14" t="str">
        <f>VLOOKUP(D98,[1]瑞沃!D:K,8,FALSE)</f>
        <v>01.01.01.246</v>
      </c>
      <c r="D98" s="18" t="s">
        <v>157</v>
      </c>
      <c r="E98" s="18" t="s">
        <v>19</v>
      </c>
      <c r="F98" s="14"/>
      <c r="G98" s="14" t="s">
        <v>13</v>
      </c>
      <c r="H98" s="14">
        <f>SUMIF('[1]10月计划'!D:D,D:D,'[1]10月计划'!I:I)</f>
        <v>62</v>
      </c>
      <c r="I98" s="14">
        <f>SUMIF([1]Sheet12!E:E,D:D,[1]Sheet12!G:G)</f>
        <v>15</v>
      </c>
      <c r="J98" s="14">
        <v>0</v>
      </c>
    </row>
    <row r="99" s="1" customFormat="1" spans="1:10">
      <c r="A99" s="14" t="str">
        <f>VLOOKUP(D99,[1]瑞沃!D:L,9,FALSE)</f>
        <v>诸城瑞沃</v>
      </c>
      <c r="B99" s="14" t="str">
        <f>VLOOKUP(D99,[1]瑞沃!D:J,7,FALSE)</f>
        <v>瑞沃捷运高顶</v>
      </c>
      <c r="C99" s="14" t="str">
        <f>VLOOKUP(D99,[1]瑞沃!D:K,8,FALSE)</f>
        <v>01.01.01.225</v>
      </c>
      <c r="D99" s="18" t="s">
        <v>158</v>
      </c>
      <c r="E99" s="18" t="s">
        <v>159</v>
      </c>
      <c r="F99" s="14"/>
      <c r="G99" s="14" t="s">
        <v>13</v>
      </c>
      <c r="H99" s="14">
        <f>SUMIF('[1]10月计划'!D:D,D:D,'[1]10月计划'!I:I)</f>
        <v>262</v>
      </c>
      <c r="I99" s="14">
        <f>SUMIF([1]Sheet12!E:E,D:D,[1]Sheet12!G:G)</f>
        <v>244</v>
      </c>
      <c r="J99" s="14">
        <v>0</v>
      </c>
    </row>
    <row r="100" s="1" customFormat="1" spans="1:10">
      <c r="A100" s="14" t="str">
        <f>VLOOKUP(D100,[1]瑞沃!D:L,9,FALSE)</f>
        <v>诸城瑞沃</v>
      </c>
      <c r="B100" s="14" t="str">
        <f>VLOOKUP(D100,[1]瑞沃!D:J,7,FALSE)</f>
        <v>瑞沃重卡2400</v>
      </c>
      <c r="C100" s="14" t="str">
        <f>VLOOKUP(D100,[1]瑞沃!D:K,8,FALSE)</f>
        <v>01.03.20.101</v>
      </c>
      <c r="D100" s="18" t="s">
        <v>160</v>
      </c>
      <c r="E100" s="18" t="s">
        <v>161</v>
      </c>
      <c r="F100" s="14"/>
      <c r="G100" s="14" t="s">
        <v>13</v>
      </c>
      <c r="H100" s="14">
        <f>SUMIF('[1]10月计划'!D:D,D:D,'[1]10月计划'!I:I)</f>
        <v>124</v>
      </c>
      <c r="I100" s="14">
        <f>SUMIF([1]Sheet12!E:E,D:D,[1]Sheet12!G:G)</f>
        <v>30</v>
      </c>
      <c r="J100" s="14">
        <v>0</v>
      </c>
    </row>
    <row r="101" s="1" customFormat="1" spans="1:10">
      <c r="A101" s="14" t="str">
        <f>VLOOKUP(D101,[1]瑞沃!D:L,9,FALSE)</f>
        <v>诸城瑞沃</v>
      </c>
      <c r="B101" s="14" t="str">
        <f>VLOOKUP(D101,[1]瑞沃!D:J,7,FALSE)</f>
        <v>瑞沃捷运高顶</v>
      </c>
      <c r="C101" s="14" t="str">
        <f>VLOOKUP(D101,[1]瑞沃!D:K,8,FALSE)</f>
        <v>01.01.01.265</v>
      </c>
      <c r="D101" s="18" t="s">
        <v>162</v>
      </c>
      <c r="E101" s="18" t="s">
        <v>23</v>
      </c>
      <c r="F101" s="14"/>
      <c r="G101" s="14" t="s">
        <v>13</v>
      </c>
      <c r="H101" s="14">
        <f>SUMIF('[1]10月计划'!D:D,D:D,'[1]10月计划'!I:I)</f>
        <v>60</v>
      </c>
      <c r="I101" s="14">
        <f>SUMIF([1]Sheet12!E:E,D:D,[1]Sheet12!G:G)</f>
        <v>80</v>
      </c>
      <c r="J101" s="14">
        <v>67</v>
      </c>
    </row>
    <row r="102" s="1" customFormat="1" spans="1:10">
      <c r="A102" s="14" t="str">
        <f>VLOOKUP(D102,[1]瑞沃!D:L,9,FALSE)</f>
        <v>诸城瑞沃</v>
      </c>
      <c r="B102" s="14" t="str">
        <f>VLOOKUP(D102,[1]瑞沃!D:J,7,FALSE)</f>
        <v>瑞沃捷运高顶</v>
      </c>
      <c r="C102" s="14" t="str">
        <f>VLOOKUP(D102,[1]瑞沃!D:K,8,FALSE)</f>
        <v>01.03.20.146</v>
      </c>
      <c r="D102" s="18" t="s">
        <v>163</v>
      </c>
      <c r="E102" s="18" t="s">
        <v>82</v>
      </c>
      <c r="F102" s="14"/>
      <c r="G102" s="14" t="s">
        <v>13</v>
      </c>
      <c r="H102" s="14">
        <f>SUMIF('[1]10月计划'!D:D,D:D,'[1]10月计划'!I:I)</f>
        <v>60</v>
      </c>
      <c r="I102" s="14">
        <f>SUMIF([1]Sheet12!E:E,D:D,[1]Sheet12!G:G)</f>
        <v>80</v>
      </c>
      <c r="J102" s="14">
        <v>67</v>
      </c>
    </row>
    <row r="103" s="1" customFormat="1" spans="1:10">
      <c r="A103" s="14" t="s">
        <v>164</v>
      </c>
      <c r="B103" s="14" t="s">
        <v>165</v>
      </c>
      <c r="C103" s="14" t="e">
        <f>VLOOKUP(D103,[1]瑞沃!D:K,8,FALSE)</f>
        <v>#N/A</v>
      </c>
      <c r="D103" s="18" t="s">
        <v>166</v>
      </c>
      <c r="E103" s="18" t="s">
        <v>167</v>
      </c>
      <c r="F103" s="14"/>
      <c r="G103" s="14" t="s">
        <v>13</v>
      </c>
      <c r="H103" s="14">
        <f>SUMIF('[1]10月计划'!D:D,D:D,'[1]10月计划'!I:I)</f>
        <v>0</v>
      </c>
      <c r="I103" s="14">
        <f>SUMIF([1]Sheet12!E:E,D:D,[1]Sheet12!G:G)</f>
        <v>2574</v>
      </c>
      <c r="J103" s="14">
        <v>0</v>
      </c>
    </row>
    <row r="104" s="1" customFormat="1" spans="1:10">
      <c r="A104" s="14" t="s">
        <v>164</v>
      </c>
      <c r="B104" s="14" t="s">
        <v>165</v>
      </c>
      <c r="C104" s="14" t="e">
        <f>VLOOKUP(D104,[1]瑞沃!D:K,8,FALSE)</f>
        <v>#N/A</v>
      </c>
      <c r="D104" s="18" t="s">
        <v>168</v>
      </c>
      <c r="E104" s="18" t="s">
        <v>169</v>
      </c>
      <c r="F104" s="14"/>
      <c r="G104" s="14" t="s">
        <v>13</v>
      </c>
      <c r="H104" s="14">
        <f>SUMIF('[1]10月计划'!D:D,D:D,'[1]10月计划'!I:I)</f>
        <v>0</v>
      </c>
      <c r="I104" s="14">
        <f>SUMIF([1]Sheet12!E:E,D:D,[1]Sheet12!G:G)</f>
        <v>106</v>
      </c>
      <c r="J104" s="14">
        <v>0</v>
      </c>
    </row>
    <row r="105" s="1" customFormat="1" spans="1:1">
      <c r="A105" s="44" t="s">
        <v>170</v>
      </c>
    </row>
  </sheetData>
  <mergeCells count="11">
    <mergeCell ref="A1:G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workbookViewId="0">
      <selection activeCell="A1" sqref="$A1:$XFD1048576"/>
    </sheetView>
  </sheetViews>
  <sheetFormatPr defaultColWidth="9" defaultRowHeight="13.5"/>
  <cols>
    <col min="3" max="3" width="13" customWidth="1"/>
    <col min="4" max="4" width="15.25" customWidth="1"/>
    <col min="5" max="5" width="11.125" customWidth="1"/>
  </cols>
  <sheetData>
    <row r="1" ht="24.75" spans="1:8">
      <c r="A1" s="2" t="s">
        <v>270</v>
      </c>
      <c r="B1" s="2"/>
      <c r="C1" s="2"/>
      <c r="D1" s="2"/>
      <c r="E1" s="2"/>
      <c r="F1" s="2"/>
      <c r="G1" s="12"/>
      <c r="H1" s="1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7</v>
      </c>
      <c r="G2" s="13" t="s">
        <v>213</v>
      </c>
      <c r="H2" s="13" t="s">
        <v>271</v>
      </c>
    </row>
    <row r="3" spans="1:8">
      <c r="A3" s="3"/>
      <c r="B3" s="4"/>
      <c r="C3" s="4"/>
      <c r="D3" s="4"/>
      <c r="E3" s="4"/>
      <c r="F3" s="3"/>
      <c r="G3" s="13"/>
      <c r="H3" s="13"/>
    </row>
    <row r="4" spans="1:8">
      <c r="A4" s="3"/>
      <c r="B4" s="4"/>
      <c r="C4" s="4"/>
      <c r="D4" s="4"/>
      <c r="E4" s="4"/>
      <c r="F4" s="3"/>
      <c r="G4" s="13"/>
      <c r="H4" s="13"/>
    </row>
    <row r="5" spans="1:8">
      <c r="A5" s="14" t="str">
        <f>VLOOKUP(D5,Sheet3!D:L,9,FALSE)</f>
        <v>诸城奥铃</v>
      </c>
      <c r="B5" s="14" t="str">
        <f>VLOOKUP(D5,Sheet3!D:J,7,FALSE)</f>
        <v>奥铃捷运</v>
      </c>
      <c r="C5" s="14" t="str">
        <f>VLOOKUP(D5,Sheet13!C:E,3,FALSE)</f>
        <v>01.03.20.005</v>
      </c>
      <c r="D5" s="49" t="s">
        <v>28</v>
      </c>
      <c r="E5" s="18" t="s">
        <v>29</v>
      </c>
      <c r="F5" s="18" t="s">
        <v>13</v>
      </c>
      <c r="G5" s="14">
        <v>52</v>
      </c>
      <c r="H5" s="14">
        <v>38</v>
      </c>
    </row>
    <row r="6" spans="1:8">
      <c r="A6" s="14" t="str">
        <f>VLOOKUP(D6,Sheet3!D:L,9,FALSE)</f>
        <v>诸城瑞沃</v>
      </c>
      <c r="B6" s="14" t="str">
        <f>VLOOKUP(D6,Sheet3!D:J,7,FALSE)</f>
        <v>奥铃捷运</v>
      </c>
      <c r="C6" s="14" t="str">
        <f>VLOOKUP(D6,Sheet13!C:E,3,FALSE)</f>
        <v>01.03.03.001</v>
      </c>
      <c r="D6" s="18" t="s">
        <v>32</v>
      </c>
      <c r="E6" s="18" t="s">
        <v>33</v>
      </c>
      <c r="F6" s="18" t="s">
        <v>13</v>
      </c>
      <c r="G6" s="14">
        <v>2718</v>
      </c>
      <c r="H6" s="14">
        <v>1120</v>
      </c>
    </row>
    <row r="7" spans="1:8">
      <c r="A7" s="14" t="str">
        <f>VLOOKUP(D7,Sheet3!D:L,9,FALSE)</f>
        <v>诸城瑞沃</v>
      </c>
      <c r="B7" s="14" t="str">
        <f>VLOOKUP(D7,Sheet3!D:J,7,FALSE)</f>
        <v>瑞沃捷运</v>
      </c>
      <c r="C7" s="14" t="str">
        <f>VLOOKUP(D7,Sheet13!C:E,3,FALSE)</f>
        <v>01.03.03.002</v>
      </c>
      <c r="D7" s="18" t="s">
        <v>34</v>
      </c>
      <c r="E7" s="18" t="s">
        <v>35</v>
      </c>
      <c r="F7" s="18" t="s">
        <v>13</v>
      </c>
      <c r="G7" s="14">
        <v>2295</v>
      </c>
      <c r="H7" s="14">
        <v>1090</v>
      </c>
    </row>
    <row r="8" spans="1:8">
      <c r="A8" s="14" t="str">
        <f>VLOOKUP(D8,Sheet3!D:L,9,FALSE)</f>
        <v>诸城瑞沃</v>
      </c>
      <c r="B8" s="14" t="str">
        <f>VLOOKUP(D8,Sheet3!D:J,7,FALSE)</f>
        <v>瑞捷运</v>
      </c>
      <c r="C8" s="14" t="str">
        <f>VLOOKUP(D8,Sheet13!C:E,3,FALSE)</f>
        <v>01.03.19.023</v>
      </c>
      <c r="D8" s="18" t="s">
        <v>36</v>
      </c>
      <c r="E8" s="18" t="s">
        <v>37</v>
      </c>
      <c r="F8" s="18" t="s">
        <v>13</v>
      </c>
      <c r="G8" s="14">
        <v>995</v>
      </c>
      <c r="H8" s="14">
        <v>298</v>
      </c>
    </row>
    <row r="9" spans="1:8">
      <c r="A9" s="14" t="str">
        <f>VLOOKUP(D9,Sheet3!D:L,9,FALSE)</f>
        <v>诸城奥铃</v>
      </c>
      <c r="B9" s="14" t="str">
        <f>VLOOKUP(D9,Sheet3!D:J,7,FALSE)</f>
        <v>奥铃捷运1800</v>
      </c>
      <c r="C9" s="14" t="str">
        <f>VLOOKUP(D9,Sheet13!C:E,3,FALSE)</f>
        <v>01.01.01.051</v>
      </c>
      <c r="D9" s="18" t="s">
        <v>40</v>
      </c>
      <c r="E9" s="18" t="s">
        <v>17</v>
      </c>
      <c r="F9" s="18" t="s">
        <v>13</v>
      </c>
      <c r="G9" s="14">
        <v>120</v>
      </c>
      <c r="H9" s="14">
        <v>51</v>
      </c>
    </row>
    <row r="10" spans="1:8">
      <c r="A10" s="14" t="str">
        <f>VLOOKUP(D10,Sheet3!D:L,9,FALSE)</f>
        <v>诸城奥铃</v>
      </c>
      <c r="B10" s="14" t="str">
        <f>VLOOKUP(D10,Sheet3!D:J,7,FALSE)</f>
        <v>奥铃捷运1800</v>
      </c>
      <c r="C10" s="14" t="str">
        <f>VLOOKUP(D10,Sheet13!C:E,3,FALSE)</f>
        <v>01.01.01.052</v>
      </c>
      <c r="D10" s="18" t="s">
        <v>41</v>
      </c>
      <c r="E10" s="18" t="s">
        <v>19</v>
      </c>
      <c r="F10" s="18" t="s">
        <v>13</v>
      </c>
      <c r="G10" s="14">
        <v>120</v>
      </c>
      <c r="H10" s="14">
        <v>25</v>
      </c>
    </row>
    <row r="11" spans="1:8">
      <c r="A11" s="14" t="str">
        <f>VLOOKUP(D11,Sheet3!D:L,9,FALSE)</f>
        <v>诸城奥铃</v>
      </c>
      <c r="B11" s="14" t="str">
        <f>VLOOKUP(D11,Sheet3!D:J,7,FALSE)</f>
        <v>奥铃捷运1800出口</v>
      </c>
      <c r="C11" s="14" t="str">
        <f>VLOOKUP(D11,Sheet13!C:E,3,FALSE)</f>
        <v>01.01.01.300</v>
      </c>
      <c r="D11" s="18" t="s">
        <v>11</v>
      </c>
      <c r="E11" s="18" t="s">
        <v>12</v>
      </c>
      <c r="F11" s="18" t="s">
        <v>13</v>
      </c>
      <c r="G11" s="14">
        <v>60</v>
      </c>
      <c r="H11" s="14">
        <v>0</v>
      </c>
    </row>
    <row r="12" spans="1:8">
      <c r="A12" s="14" t="str">
        <f>VLOOKUP(D12,Sheet3!D:L,9,FALSE)</f>
        <v>诸城奥铃</v>
      </c>
      <c r="B12" s="14" t="str">
        <f>VLOOKUP(D12,Sheet3!D:J,7,FALSE)</f>
        <v>奥铃捷运1800出口</v>
      </c>
      <c r="C12" s="14" t="str">
        <f>VLOOKUP(D12,Sheet13!C:E,3,FALSE)</f>
        <v>01.01.01.301</v>
      </c>
      <c r="D12" s="18" t="s">
        <v>14</v>
      </c>
      <c r="E12" s="18" t="s">
        <v>15</v>
      </c>
      <c r="F12" s="18" t="s">
        <v>13</v>
      </c>
      <c r="G12" s="14">
        <v>60</v>
      </c>
      <c r="H12" s="14">
        <v>0</v>
      </c>
    </row>
    <row r="13" spans="1:8">
      <c r="A13" s="14" t="str">
        <f>VLOOKUP(D13,Sheet3!D:L,9,FALSE)</f>
        <v>诸城奥铃</v>
      </c>
      <c r="B13" s="14" t="str">
        <f>VLOOKUP(D13,Sheet3!D:J,7,FALSE)</f>
        <v>欧马可/奥铃1995</v>
      </c>
      <c r="C13" s="14" t="str">
        <f>VLOOKUP(D13,Sheet13!C:E,3,FALSE)</f>
        <v>01.01.01.290</v>
      </c>
      <c r="D13" s="18" t="s">
        <v>16</v>
      </c>
      <c r="E13" s="18" t="s">
        <v>17</v>
      </c>
      <c r="F13" s="18" t="s">
        <v>13</v>
      </c>
      <c r="G13" s="14">
        <v>908</v>
      </c>
      <c r="H13" s="14">
        <v>306</v>
      </c>
    </row>
    <row r="14" spans="1:8">
      <c r="A14" s="14" t="str">
        <f>VLOOKUP(D14,Sheet3!D:L,9,FALSE)</f>
        <v>诸城奥铃</v>
      </c>
      <c r="B14" s="14" t="str">
        <f>VLOOKUP(D14,Sheet3!D:J,7,FALSE)</f>
        <v>欧马可/奥铃1995</v>
      </c>
      <c r="C14" s="14" t="str">
        <f>VLOOKUP(D14,Sheet13!C:E,3,FALSE)</f>
        <v>01.01.01.291</v>
      </c>
      <c r="D14" s="18" t="s">
        <v>18</v>
      </c>
      <c r="E14" s="18" t="s">
        <v>19</v>
      </c>
      <c r="F14" s="18" t="s">
        <v>13</v>
      </c>
      <c r="G14" s="14">
        <v>908</v>
      </c>
      <c r="H14" s="14">
        <v>306</v>
      </c>
    </row>
    <row r="15" spans="1:8">
      <c r="A15" s="14" t="str">
        <f>VLOOKUP(D15,Sheet3!D:L,9,FALSE)</f>
        <v>诸城奥铃</v>
      </c>
      <c r="B15" s="14" t="str">
        <f>VLOOKUP(D15,Sheet3!D:J,7,FALSE)</f>
        <v>欧马可/奥铃1995</v>
      </c>
      <c r="C15" s="14" t="str">
        <f>VLOOKUP(D15,Sheet13!C:E,3,FALSE)</f>
        <v>01.01.01.156</v>
      </c>
      <c r="D15" s="18" t="s">
        <v>22</v>
      </c>
      <c r="E15" s="18" t="s">
        <v>23</v>
      </c>
      <c r="F15" s="18" t="s">
        <v>13</v>
      </c>
      <c r="G15" s="14">
        <v>420</v>
      </c>
      <c r="H15" s="14">
        <v>30</v>
      </c>
    </row>
    <row r="16" spans="1:8">
      <c r="A16" s="14" t="str">
        <f>VLOOKUP(D16,Sheet3!D:L,9,FALSE)</f>
        <v>诸城奥铃</v>
      </c>
      <c r="B16" s="14" t="str">
        <f>VLOOKUP(D16,Sheet3!D:J,7,FALSE)</f>
        <v>欧马可/奥铃1995</v>
      </c>
      <c r="C16" s="14" t="str">
        <f>VLOOKUP(D16,Sheet13!C:E,3,FALSE)</f>
        <v>01.01.01.294</v>
      </c>
      <c r="D16" s="18" t="s">
        <v>24</v>
      </c>
      <c r="E16" s="18" t="s">
        <v>25</v>
      </c>
      <c r="F16" s="18" t="s">
        <v>13</v>
      </c>
      <c r="G16" s="14">
        <v>696</v>
      </c>
      <c r="H16" s="14">
        <v>294</v>
      </c>
    </row>
    <row r="17" spans="1:8">
      <c r="A17" s="14" t="str">
        <f>VLOOKUP(D17,Sheet3!D:L,9,FALSE)</f>
        <v>诸城奥铃</v>
      </c>
      <c r="B17" s="14" t="str">
        <f>VLOOKUP(D17,Sheet3!D:J,7,FALSE)</f>
        <v>奥铃捷运</v>
      </c>
      <c r="C17" s="14" t="str">
        <f>VLOOKUP(D17,Sheet13!C:E,3,FALSE)</f>
        <v>01.01.02.065</v>
      </c>
      <c r="D17" s="18" t="s">
        <v>26</v>
      </c>
      <c r="E17" s="18" t="s">
        <v>27</v>
      </c>
      <c r="F17" s="18" t="s">
        <v>13</v>
      </c>
      <c r="G17" s="14">
        <v>5051</v>
      </c>
      <c r="H17" s="14">
        <v>2362</v>
      </c>
    </row>
    <row r="18" spans="1:8">
      <c r="A18" s="14" t="str">
        <f>VLOOKUP(D18,Sheet3!D:L,9,FALSE)</f>
        <v>诸城瑞沃</v>
      </c>
      <c r="B18" s="14" t="str">
        <f>VLOOKUP(D18,Sheet3!D:J,7,FALSE)</f>
        <v>时代轻卡1029</v>
      </c>
      <c r="C18" s="14" t="str">
        <f>VLOOKUP(D18,Sheet13!C:E,3,FALSE)</f>
        <v>01.01.02.004</v>
      </c>
      <c r="D18" s="18" t="s">
        <v>61</v>
      </c>
      <c r="E18" s="18" t="s">
        <v>62</v>
      </c>
      <c r="F18" s="18" t="s">
        <v>13</v>
      </c>
      <c r="G18" s="14">
        <v>475</v>
      </c>
      <c r="H18" s="14">
        <v>306</v>
      </c>
    </row>
    <row r="19" spans="1:9">
      <c r="A19" s="14" t="str">
        <f>VLOOKUP(D19,Sheet3!D:L,9,FALSE)</f>
        <v>诸城奥铃</v>
      </c>
      <c r="B19" s="14" t="str">
        <f>VLOOKUP(D19,Sheet3!D:J,7,FALSE)</f>
        <v>时代小卡1580</v>
      </c>
      <c r="C19" s="14" t="str">
        <f>VLOOKUP(D19,Sheet13!C:E,3,FALSE)</f>
        <v>01.03.05.004</v>
      </c>
      <c r="D19" s="18" t="s">
        <v>100</v>
      </c>
      <c r="E19" s="18" t="s">
        <v>33</v>
      </c>
      <c r="F19" s="18" t="s">
        <v>13</v>
      </c>
      <c r="G19" s="14">
        <v>1000</v>
      </c>
      <c r="H19" s="14">
        <v>1786</v>
      </c>
      <c r="I19" t="s">
        <v>272</v>
      </c>
    </row>
    <row r="20" spans="1:8">
      <c r="A20" s="14" t="str">
        <f>VLOOKUP(D20,Sheet3!D:L,9,FALSE)</f>
        <v>诸城奥铃</v>
      </c>
      <c r="B20" s="14" t="str">
        <f>VLOOKUP(D20,Sheet3!D:J,7,FALSE)</f>
        <v>时代轻卡1780</v>
      </c>
      <c r="C20" s="14" t="str">
        <f>VLOOKUP(D20,Sheet13!C:E,3,FALSE)</f>
        <v>01.01.02.037</v>
      </c>
      <c r="D20" s="18" t="s">
        <v>65</v>
      </c>
      <c r="E20" s="18" t="s">
        <v>66</v>
      </c>
      <c r="F20" s="18" t="s">
        <v>13</v>
      </c>
      <c r="G20" s="14">
        <v>120</v>
      </c>
      <c r="H20" s="14">
        <v>270</v>
      </c>
    </row>
    <row r="21" spans="1:8">
      <c r="A21" s="14" t="str">
        <f>VLOOKUP(D21,Sheet3!D:L,9,FALSE)</f>
        <v>诸城瑞沃</v>
      </c>
      <c r="B21" s="14" t="str">
        <f>VLOOKUP(D21,Sheet3!D:J,7,FALSE)</f>
        <v>时代轻卡1780</v>
      </c>
      <c r="C21" s="14" t="str">
        <f>VLOOKUP(D21,Sheet13!C:E,3,FALSE)</f>
        <v>01.03.05.002</v>
      </c>
      <c r="D21" s="18" t="s">
        <v>67</v>
      </c>
      <c r="E21" s="18" t="s">
        <v>33</v>
      </c>
      <c r="F21" s="18" t="s">
        <v>13</v>
      </c>
      <c r="G21" s="14">
        <v>144</v>
      </c>
      <c r="H21" s="14">
        <v>104</v>
      </c>
    </row>
    <row r="22" spans="1:8">
      <c r="A22" s="14" t="str">
        <f>VLOOKUP(D22,Sheet3!D:L,9,FALSE)</f>
        <v>诸城奥铃</v>
      </c>
      <c r="B22" s="14" t="str">
        <f>VLOOKUP(D22,Sheet3!D:J,7,FALSE)</f>
        <v>时代轻卡1780</v>
      </c>
      <c r="C22" s="14" t="str">
        <f>VLOOKUP(D22,Sheet13!C:E,3,FALSE)</f>
        <v>01.01.01.110</v>
      </c>
      <c r="D22" s="18" t="s">
        <v>68</v>
      </c>
      <c r="E22" s="18" t="s">
        <v>12</v>
      </c>
      <c r="F22" s="18" t="s">
        <v>13</v>
      </c>
      <c r="G22" s="14">
        <v>686</v>
      </c>
      <c r="H22" s="14">
        <v>695</v>
      </c>
    </row>
    <row r="23" spans="1:8">
      <c r="A23" s="14" t="str">
        <f>VLOOKUP(D23,Sheet3!D:L,9,FALSE)</f>
        <v>诸城奥铃</v>
      </c>
      <c r="B23" s="14" t="str">
        <f>VLOOKUP(D23,Sheet3!D:J,7,FALSE)</f>
        <v>时代轻卡1780</v>
      </c>
      <c r="C23" s="14" t="str">
        <f>VLOOKUP(D23,Sheet13!C:E,3,FALSE)</f>
        <v>01.01.01.111</v>
      </c>
      <c r="D23" s="18" t="s">
        <v>69</v>
      </c>
      <c r="E23" s="18" t="s">
        <v>15</v>
      </c>
      <c r="F23" s="18" t="s">
        <v>13</v>
      </c>
      <c r="G23" s="14">
        <f>686-41</f>
        <v>645</v>
      </c>
      <c r="H23" s="14">
        <v>659</v>
      </c>
    </row>
    <row r="24" spans="1:8">
      <c r="A24" s="14" t="s">
        <v>48</v>
      </c>
      <c r="B24" s="14" t="s">
        <v>206</v>
      </c>
      <c r="C24" s="14" t="str">
        <f>VLOOKUP(D24,Sheet13!C:E,3,FALSE)</f>
        <v>01.01.01.112</v>
      </c>
      <c r="D24" s="18" t="s">
        <v>208</v>
      </c>
      <c r="E24" s="18" t="s">
        <v>15</v>
      </c>
      <c r="F24" s="18" t="s">
        <v>13</v>
      </c>
      <c r="G24" s="14">
        <v>41</v>
      </c>
      <c r="H24" s="14">
        <v>26</v>
      </c>
    </row>
    <row r="25" spans="1:8">
      <c r="A25" s="14" t="str">
        <f>VLOOKUP(D25,Sheet3!D:L,9,FALSE)</f>
        <v>诸城瑞沃</v>
      </c>
      <c r="B25" s="14" t="str">
        <f>VLOOKUP(D25,Sheet3!D:J,7,FALSE)</f>
        <v>时代康瑞H</v>
      </c>
      <c r="C25" s="14" t="str">
        <f>VLOOKUP(D25,Sheet13!C:E,3,FALSE)</f>
        <v>01.03.03.022</v>
      </c>
      <c r="D25" s="18" t="s">
        <v>70</v>
      </c>
      <c r="E25" s="18" t="s">
        <v>33</v>
      </c>
      <c r="F25" s="18" t="s">
        <v>13</v>
      </c>
      <c r="G25" s="14">
        <v>2506</v>
      </c>
      <c r="H25" s="14">
        <v>1072</v>
      </c>
    </row>
    <row r="26" spans="1:8">
      <c r="A26" s="14" t="str">
        <f>VLOOKUP(D26,Sheet3!D:L,9,FALSE)</f>
        <v>诸城瑞沃</v>
      </c>
      <c r="B26" s="14" t="str">
        <f>VLOOKUP(D26,Sheet3!D:J,7,FALSE)</f>
        <v>时代康瑞H</v>
      </c>
      <c r="C26" s="14" t="str">
        <f>VLOOKUP(D26,Sheet13!C:E,3,FALSE)</f>
        <v>01.01.02.051</v>
      </c>
      <c r="D26" s="18" t="s">
        <v>72</v>
      </c>
      <c r="E26" s="18" t="s">
        <v>27</v>
      </c>
      <c r="F26" s="18" t="s">
        <v>13</v>
      </c>
      <c r="G26" s="14">
        <v>1238</v>
      </c>
      <c r="H26" s="14">
        <v>551</v>
      </c>
    </row>
    <row r="27" spans="1:8">
      <c r="A27" s="14" t="str">
        <f>VLOOKUP(D27,Sheet3!D:L,9,FALSE)</f>
        <v>诸城瑞沃</v>
      </c>
      <c r="B27" s="14" t="str">
        <f>VLOOKUP(D27,Sheet3!D:J,7,FALSE)</f>
        <v>时代轻卡1780</v>
      </c>
      <c r="C27" s="14" t="str">
        <f>VLOOKUP(D27,Sheet13!C:E,3,FALSE)</f>
        <v>01.03.05.054</v>
      </c>
      <c r="D27" s="18" t="s">
        <v>74</v>
      </c>
      <c r="E27" s="18" t="s">
        <v>35</v>
      </c>
      <c r="F27" s="18" t="s">
        <v>13</v>
      </c>
      <c r="G27" s="14">
        <v>200</v>
      </c>
      <c r="H27" s="14">
        <v>146</v>
      </c>
    </row>
    <row r="28" spans="1:8">
      <c r="A28" s="14" t="str">
        <f>VLOOKUP(D28,Sheet3!D:L,9,FALSE)</f>
        <v>诸城瑞沃</v>
      </c>
      <c r="B28" s="14" t="str">
        <f>VLOOKUP(D28,Sheet3!D:J,7,FALSE)</f>
        <v>时代轻卡1780</v>
      </c>
      <c r="C28" s="14" t="str">
        <f>VLOOKUP(D28,Sheet13!C:E,3,FALSE)</f>
        <v>01.03.05.053</v>
      </c>
      <c r="D28" s="18" t="s">
        <v>75</v>
      </c>
      <c r="E28" s="18" t="s">
        <v>35</v>
      </c>
      <c r="F28" s="18" t="s">
        <v>13</v>
      </c>
      <c r="G28" s="14">
        <v>2841</v>
      </c>
      <c r="H28" s="14">
        <v>1454</v>
      </c>
    </row>
    <row r="29" spans="1:8">
      <c r="A29" s="14" t="str">
        <f>VLOOKUP(D29,Sheet3!D:L,9,FALSE)</f>
        <v>诸城瑞沃</v>
      </c>
      <c r="B29" s="14" t="str">
        <f>VLOOKUP(D29,Sheet3!D:J,7,FALSE)</f>
        <v>时代康瑞H</v>
      </c>
      <c r="C29" s="14" t="str">
        <f>VLOOKUP(D29,Sheet13!C:E,3,FALSE)</f>
        <v>01.01.01.263</v>
      </c>
      <c r="D29" s="18" t="s">
        <v>76</v>
      </c>
      <c r="E29" s="18" t="s">
        <v>12</v>
      </c>
      <c r="F29" s="18" t="s">
        <v>13</v>
      </c>
      <c r="G29" s="14">
        <v>505</v>
      </c>
      <c r="H29" s="14">
        <v>194</v>
      </c>
    </row>
    <row r="30" spans="1:8">
      <c r="A30" s="14" t="str">
        <f>VLOOKUP(D30,Sheet3!D:L,9,FALSE)</f>
        <v>诸城瑞沃</v>
      </c>
      <c r="B30" s="14" t="str">
        <f>VLOOKUP(D30,Sheet3!D:J,7,FALSE)</f>
        <v>时代康瑞H</v>
      </c>
      <c r="C30" s="14" t="str">
        <f>VLOOKUP(D30,Sheet13!C:E,3,FALSE)</f>
        <v>01.01.01.093</v>
      </c>
      <c r="D30" s="18" t="s">
        <v>77</v>
      </c>
      <c r="E30" s="18" t="s">
        <v>12</v>
      </c>
      <c r="F30" s="18" t="s">
        <v>13</v>
      </c>
      <c r="G30" s="14">
        <v>1076</v>
      </c>
      <c r="H30" s="14">
        <v>456</v>
      </c>
    </row>
    <row r="31" spans="1:8">
      <c r="A31" s="14" t="str">
        <f>VLOOKUP(D31,Sheet3!D:L,9,FALSE)</f>
        <v>诸城奥铃</v>
      </c>
      <c r="B31" s="14" t="str">
        <f>VLOOKUP(D31,Sheet3!D:J,7,FALSE)</f>
        <v>欧马可/奥铃1995</v>
      </c>
      <c r="C31" s="14" t="str">
        <f>VLOOKUP(D31,Sheet13!C:E,3,FALSE)</f>
        <v>01.01.01.292</v>
      </c>
      <c r="D31" s="18" t="s">
        <v>20</v>
      </c>
      <c r="E31" s="18" t="s">
        <v>17</v>
      </c>
      <c r="F31" s="18" t="s">
        <v>13</v>
      </c>
      <c r="G31" s="14">
        <v>334</v>
      </c>
      <c r="H31" s="14">
        <v>82</v>
      </c>
    </row>
    <row r="32" spans="1:8">
      <c r="A32" s="14" t="str">
        <f>VLOOKUP(D32,Sheet3!D:L,9,FALSE)</f>
        <v>诸城奥铃</v>
      </c>
      <c r="B32" s="14" t="str">
        <f>VLOOKUP(D32,Sheet3!D:J,7,FALSE)</f>
        <v>欧马可/奥铃1995</v>
      </c>
      <c r="C32" s="14" t="str">
        <f>VLOOKUP(D32,Sheet13!C:E,3,FALSE)</f>
        <v>01.01.01.293</v>
      </c>
      <c r="D32" s="18" t="s">
        <v>21</v>
      </c>
      <c r="E32" s="18" t="s">
        <v>19</v>
      </c>
      <c r="F32" s="18" t="s">
        <v>13</v>
      </c>
      <c r="G32" s="14">
        <v>334</v>
      </c>
      <c r="H32" s="14">
        <v>82</v>
      </c>
    </row>
    <row r="33" spans="1:8">
      <c r="A33" s="14" t="str">
        <f>VLOOKUP(D33,Sheet3!D:L,9,FALSE)</f>
        <v>诸城瑞沃</v>
      </c>
      <c r="B33" s="14" t="str">
        <f>VLOOKUP(D33,Sheet3!D:J,7,FALSE)</f>
        <v>时代康瑞H</v>
      </c>
      <c r="C33" s="14" t="str">
        <f>VLOOKUP(D33,Sheet13!C:E,3,FALSE)</f>
        <v>01.01.01.264</v>
      </c>
      <c r="D33" s="18" t="s">
        <v>78</v>
      </c>
      <c r="E33" s="18" t="s">
        <v>15</v>
      </c>
      <c r="F33" s="18" t="s">
        <v>13</v>
      </c>
      <c r="G33" s="14">
        <v>505</v>
      </c>
      <c r="H33" s="14">
        <v>204</v>
      </c>
    </row>
    <row r="34" spans="1:8">
      <c r="A34" s="14" t="str">
        <f>VLOOKUP(D34,Sheet3!D:L,9,FALSE)</f>
        <v>诸城瑞沃</v>
      </c>
      <c r="B34" s="14" t="str">
        <f>VLOOKUP(D34,Sheet3!D:J,7,FALSE)</f>
        <v>时代康瑞H</v>
      </c>
      <c r="C34" s="14" t="str">
        <f>VLOOKUP(D34,Sheet13!C:E,3,FALSE)</f>
        <v>01.01.01.092</v>
      </c>
      <c r="D34" s="18" t="s">
        <v>79</v>
      </c>
      <c r="E34" s="18" t="s">
        <v>15</v>
      </c>
      <c r="F34" s="18" t="s">
        <v>13</v>
      </c>
      <c r="G34" s="14">
        <v>1076</v>
      </c>
      <c r="H34" s="14">
        <v>456</v>
      </c>
    </row>
    <row r="35" spans="1:8">
      <c r="A35" s="14" t="str">
        <f>VLOOKUP(D35,Sheet3!D:L,9,FALSE)</f>
        <v>诸城瑞沃</v>
      </c>
      <c r="B35" s="14" t="str">
        <f>VLOOKUP(D35,Sheet3!D:J,7,FALSE)</f>
        <v>时代康瑞H</v>
      </c>
      <c r="C35" s="14" t="str">
        <f>VLOOKUP(D35,Sheet13!C:E,3,FALSE)</f>
        <v>01.01.01.223</v>
      </c>
      <c r="D35" s="18" t="s">
        <v>80</v>
      </c>
      <c r="E35" s="18" t="s">
        <v>23</v>
      </c>
      <c r="F35" s="18" t="s">
        <v>13</v>
      </c>
      <c r="G35" s="14">
        <v>2465</v>
      </c>
      <c r="H35" s="14">
        <v>1151</v>
      </c>
    </row>
    <row r="36" spans="1:8">
      <c r="A36" s="14" t="str">
        <f>VLOOKUP(D36,Sheet3!D:L,9,FALSE)</f>
        <v>诸城瑞沃</v>
      </c>
      <c r="B36" s="14" t="str">
        <f>VLOOKUP(D36,Sheet3!D:J,7,FALSE)</f>
        <v>时代康瑞H</v>
      </c>
      <c r="C36" s="14" t="str">
        <f>VLOOKUP(D36,Sheet13!C:E,3,FALSE)</f>
        <v>01.01.01.307</v>
      </c>
      <c r="D36" s="18" t="s">
        <v>81</v>
      </c>
      <c r="E36" s="18" t="s">
        <v>82</v>
      </c>
      <c r="F36" s="18" t="s">
        <v>13</v>
      </c>
      <c r="G36" s="14">
        <v>2743</v>
      </c>
      <c r="H36" s="14">
        <v>1160</v>
      </c>
    </row>
    <row r="37" spans="1:8">
      <c r="A37" s="14" t="str">
        <f>VLOOKUP(D37,Sheet3!D:L,9,FALSE)</f>
        <v>诸城奥铃</v>
      </c>
      <c r="B37" s="14" t="str">
        <f>VLOOKUP(D37,Sheet3!D:J,7,FALSE)</f>
        <v>时代驭菱1475</v>
      </c>
      <c r="C37" s="14" t="str">
        <f>VLOOKUP(D37,Sheet13!C:E,3,FALSE)</f>
        <v>01.03.04.026</v>
      </c>
      <c r="D37" s="18" t="s">
        <v>83</v>
      </c>
      <c r="E37" s="18" t="s">
        <v>33</v>
      </c>
      <c r="F37" s="18" t="s">
        <v>13</v>
      </c>
      <c r="G37" s="14">
        <v>3837</v>
      </c>
      <c r="H37" s="14">
        <v>736</v>
      </c>
    </row>
    <row r="38" spans="1:8">
      <c r="A38" s="14" t="str">
        <f>VLOOKUP(D38,Sheet3!D:L,9,FALSE)</f>
        <v>诸城奥铃</v>
      </c>
      <c r="B38" s="14" t="str">
        <f>VLOOKUP(D38,Sheet3!D:J,7,FALSE)</f>
        <v>时代驭菱1475</v>
      </c>
      <c r="C38" s="14" t="str">
        <f>VLOOKUP(D38,Sheet13!C:E,3,FALSE)</f>
        <v>01.03.02.008</v>
      </c>
      <c r="D38" s="18" t="s">
        <v>84</v>
      </c>
      <c r="E38" s="18" t="s">
        <v>85</v>
      </c>
      <c r="F38" s="18" t="s">
        <v>13</v>
      </c>
      <c r="G38" s="14">
        <v>4632</v>
      </c>
      <c r="H38" s="14">
        <v>626</v>
      </c>
    </row>
    <row r="39" spans="1:8">
      <c r="A39" s="14" t="str">
        <f>VLOOKUP(D39,Sheet3!D:L,9,FALSE)</f>
        <v>诸城瑞沃</v>
      </c>
      <c r="B39" s="14" t="str">
        <f>VLOOKUP(D39,Sheet3!D:J,7,FALSE)</f>
        <v>时代小卡1580</v>
      </c>
      <c r="C39" s="14" t="str">
        <f>VLOOKUP(D39,Sheet13!C:E,3,FALSE)</f>
        <v>01.01.02.045</v>
      </c>
      <c r="D39" s="18" t="s">
        <v>86</v>
      </c>
      <c r="E39" s="18" t="s">
        <v>87</v>
      </c>
      <c r="F39" s="18" t="s">
        <v>13</v>
      </c>
      <c r="G39" s="14">
        <v>2231</v>
      </c>
      <c r="H39" s="14">
        <v>705</v>
      </c>
    </row>
    <row r="40" spans="1:8">
      <c r="A40" s="14" t="str">
        <f>VLOOKUP(D40,Sheet3!D:L,9,FALSE)</f>
        <v>诸城瑞沃</v>
      </c>
      <c r="B40" s="14" t="str">
        <f>VLOOKUP(D40,Sheet3!D:J,7,FALSE)</f>
        <v>时代小卡1580</v>
      </c>
      <c r="C40" s="14" t="str">
        <f>VLOOKUP(D40,Sheet13!C:E,3,FALSE)</f>
        <v>01.01.01.154</v>
      </c>
      <c r="D40" s="18" t="s">
        <v>88</v>
      </c>
      <c r="E40" s="18" t="s">
        <v>12</v>
      </c>
      <c r="F40" s="18" t="s">
        <v>13</v>
      </c>
      <c r="G40" s="14">
        <v>1421</v>
      </c>
      <c r="H40" s="14">
        <v>100</v>
      </c>
    </row>
    <row r="41" spans="1:8">
      <c r="A41" s="14" t="str">
        <f>VLOOKUP(D41,Sheet3!D:L,9,FALSE)</f>
        <v>诸城瑞沃</v>
      </c>
      <c r="B41" s="14" t="str">
        <f>VLOOKUP(D41,Sheet3!D:J,7,FALSE)</f>
        <v>时代小卡1580</v>
      </c>
      <c r="C41" s="14" t="str">
        <f>VLOOKUP(D41,Sheet13!C:E,3,FALSE)</f>
        <v>01.01.01.155</v>
      </c>
      <c r="D41" s="18" t="s">
        <v>89</v>
      </c>
      <c r="E41" s="18" t="s">
        <v>15</v>
      </c>
      <c r="F41" s="18" t="s">
        <v>13</v>
      </c>
      <c r="G41" s="14">
        <v>1421</v>
      </c>
      <c r="H41" s="14">
        <v>100</v>
      </c>
    </row>
    <row r="42" spans="1:8">
      <c r="A42" s="14" t="str">
        <f>VLOOKUP(D42,Sheet3!D:L,9,FALSE)</f>
        <v>诸城奥铃</v>
      </c>
      <c r="B42" s="14" t="str">
        <f>VLOOKUP(D42,Sheet3!D:J,7,FALSE)</f>
        <v>时代康瑞K1</v>
      </c>
      <c r="C42" s="14" t="str">
        <f>VLOOKUP(D42,Sheet13!C:E,3,FALSE)</f>
        <v>01.03.05.017</v>
      </c>
      <c r="D42" s="18" t="s">
        <v>90</v>
      </c>
      <c r="E42" s="18" t="s">
        <v>91</v>
      </c>
      <c r="F42" s="18" t="s">
        <v>13</v>
      </c>
      <c r="G42" s="14">
        <v>646</v>
      </c>
      <c r="H42" s="14">
        <v>382</v>
      </c>
    </row>
    <row r="43" spans="1:8">
      <c r="A43" s="14" t="str">
        <f>VLOOKUP(D43,Sheet3!D:L,9,FALSE)</f>
        <v>诸城奥铃</v>
      </c>
      <c r="B43" s="14" t="str">
        <f>VLOOKUP(D43,Sheet3!D:J,7,FALSE)</f>
        <v>时代康瑞K1</v>
      </c>
      <c r="C43" s="14" t="str">
        <f>VLOOKUP(D43,Sheet13!C:E,3,FALSE)</f>
        <v>01.03.05.018</v>
      </c>
      <c r="D43" s="18" t="s">
        <v>92</v>
      </c>
      <c r="E43" s="18" t="s">
        <v>93</v>
      </c>
      <c r="F43" s="18" t="s">
        <v>13</v>
      </c>
      <c r="G43" s="14">
        <v>426</v>
      </c>
      <c r="H43" s="14">
        <v>265</v>
      </c>
    </row>
    <row r="44" spans="1:8">
      <c r="A44" s="14" t="str">
        <f>VLOOKUP(D44,Sheet3!D:L,9,FALSE)</f>
        <v>诸城奥铃</v>
      </c>
      <c r="B44" s="14" t="str">
        <f>VLOOKUP(D44,Sheet3!D:J,7,FALSE)</f>
        <v>时代康瑞K1</v>
      </c>
      <c r="C44" s="14" t="str">
        <f>VLOOKUP(D44,Sheet13!C:E,3,FALSE)</f>
        <v>01.01.01.011</v>
      </c>
      <c r="D44" s="18" t="s">
        <v>209</v>
      </c>
      <c r="E44" s="18" t="s">
        <v>17</v>
      </c>
      <c r="F44" s="18" t="s">
        <v>13</v>
      </c>
      <c r="G44" s="14">
        <v>136</v>
      </c>
      <c r="H44" s="14">
        <v>64</v>
      </c>
    </row>
    <row r="45" spans="1:8">
      <c r="A45" s="14" t="str">
        <f>VLOOKUP(D45,Sheet3!D:L,9,FALSE)</f>
        <v>诸城奥铃</v>
      </c>
      <c r="B45" s="14" t="str">
        <f>VLOOKUP(D45,Sheet3!D:J,7,FALSE)</f>
        <v>时代康瑞K1</v>
      </c>
      <c r="C45" s="14" t="str">
        <f>VLOOKUP(D45,Sheet13!C:E,3,FALSE)</f>
        <v>01.01.01.012</v>
      </c>
      <c r="D45" s="18" t="s">
        <v>94</v>
      </c>
      <c r="E45" s="18" t="s">
        <v>19</v>
      </c>
      <c r="F45" s="18" t="s">
        <v>13</v>
      </c>
      <c r="G45" s="14">
        <v>136</v>
      </c>
      <c r="H45" s="14">
        <v>72</v>
      </c>
    </row>
    <row r="46" spans="1:8">
      <c r="A46" s="14" t="str">
        <f>VLOOKUP(D46,Sheet3!D:L,9,FALSE)</f>
        <v>诸城奥铃</v>
      </c>
      <c r="B46" s="14" t="str">
        <f>VLOOKUP(D46,Sheet3!D:J,7,FALSE)</f>
        <v>时代康瑞K1</v>
      </c>
      <c r="C46" s="14" t="str">
        <f>VLOOKUP(D46,Sheet13!C:E,3,FALSE)</f>
        <v>01.01.03.001</v>
      </c>
      <c r="D46" s="18" t="s">
        <v>95</v>
      </c>
      <c r="E46" s="18" t="s">
        <v>96</v>
      </c>
      <c r="F46" s="18" t="s">
        <v>13</v>
      </c>
      <c r="G46" s="14">
        <v>180</v>
      </c>
      <c r="H46" s="14">
        <v>270</v>
      </c>
    </row>
    <row r="47" spans="1:8">
      <c r="A47" s="14" t="str">
        <f>VLOOKUP(D47,Sheet3!D:L,9,FALSE)</f>
        <v>诸城奥铃</v>
      </c>
      <c r="B47" s="14" t="str">
        <f>VLOOKUP(D47,Sheet3!D:J,7,FALSE)</f>
        <v>时代康瑞K1</v>
      </c>
      <c r="C47" s="14" t="str">
        <f>VLOOKUP(D47,Sheet13!C:E,3,FALSE)</f>
        <v>01.01.03.002</v>
      </c>
      <c r="D47" s="18" t="s">
        <v>97</v>
      </c>
      <c r="E47" s="18" t="s">
        <v>98</v>
      </c>
      <c r="F47" s="18" t="s">
        <v>13</v>
      </c>
      <c r="G47" s="14">
        <v>180</v>
      </c>
      <c r="H47" s="14">
        <v>270</v>
      </c>
    </row>
    <row r="48" spans="1:8">
      <c r="A48" s="14" t="str">
        <f>VLOOKUP(D48,Sheet3!D:L,9,FALSE)</f>
        <v>诸城奥铃</v>
      </c>
      <c r="B48" s="14" t="str">
        <f>VLOOKUP(D48,Sheet3!D:J,7,FALSE)</f>
        <v>时代康瑞K1</v>
      </c>
      <c r="C48" s="14" t="str">
        <f>VLOOKUP(D48,Sheet13!C:E,3,FALSE)</f>
        <v>01.01.02.072</v>
      </c>
      <c r="D48" s="18" t="s">
        <v>99</v>
      </c>
      <c r="E48" s="18" t="s">
        <v>27</v>
      </c>
      <c r="F48" s="18" t="s">
        <v>13</v>
      </c>
      <c r="G48" s="14">
        <v>180</v>
      </c>
      <c r="H48" s="14">
        <v>240</v>
      </c>
    </row>
    <row r="49" spans="1:8">
      <c r="A49" s="14" t="str">
        <f>VLOOKUP(D49,Sheet3!D:L,9,FALSE)</f>
        <v>诸城奥铃</v>
      </c>
      <c r="B49" s="14" t="str">
        <f>VLOOKUP(D49,Sheet3!D:J,7,FALSE)</f>
        <v>时代驭菱1475</v>
      </c>
      <c r="C49" s="14" t="str">
        <f>VLOOKUP(D49,Sheet13!C:E,3,FALSE)</f>
        <v>01.01.01.104</v>
      </c>
      <c r="D49" s="18" t="s">
        <v>101</v>
      </c>
      <c r="E49" s="18" t="s">
        <v>12</v>
      </c>
      <c r="F49" s="18" t="s">
        <v>13</v>
      </c>
      <c r="G49" s="14">
        <v>1160</v>
      </c>
      <c r="H49" s="14">
        <v>360</v>
      </c>
    </row>
    <row r="50" spans="1:8">
      <c r="A50" s="14" t="str">
        <f>VLOOKUP(D50,Sheet3!D:L,9,FALSE)</f>
        <v>诸城奥铃</v>
      </c>
      <c r="B50" s="14" t="str">
        <f>VLOOKUP(D50,Sheet3!D:J,7,FALSE)</f>
        <v>时代驭菱1475</v>
      </c>
      <c r="C50" s="14" t="str">
        <f>VLOOKUP(D50,Sheet13!C:E,3,FALSE)</f>
        <v>01.01.01.105</v>
      </c>
      <c r="D50" s="18" t="s">
        <v>102</v>
      </c>
      <c r="E50" s="18" t="s">
        <v>15</v>
      </c>
      <c r="F50" s="18" t="s">
        <v>13</v>
      </c>
      <c r="G50" s="14">
        <v>1160</v>
      </c>
      <c r="H50" s="14">
        <v>360</v>
      </c>
    </row>
    <row r="51" spans="1:8">
      <c r="A51" s="14" t="str">
        <f>VLOOKUP(D51,Sheet3!D:L,9,FALSE)</f>
        <v>诸城瑞沃</v>
      </c>
      <c r="B51" s="14" t="str">
        <f>VLOOKUP(D51,Sheet3!D:J,7,FALSE)</f>
        <v>瑞沃重卡2200</v>
      </c>
      <c r="C51" s="14" t="str">
        <f>VLOOKUP(D51,Sheet13!C:E,3,FALSE)</f>
        <v>01.03.20.070</v>
      </c>
      <c r="D51" s="18" t="s">
        <v>107</v>
      </c>
      <c r="E51" s="18" t="s">
        <v>108</v>
      </c>
      <c r="F51" s="18" t="s">
        <v>13</v>
      </c>
      <c r="G51" s="14">
        <v>22</v>
      </c>
      <c r="H51" s="14">
        <v>8</v>
      </c>
    </row>
    <row r="52" spans="1:8">
      <c r="A52" s="14" t="str">
        <f>VLOOKUP(D52,Sheet3!D:L,9,FALSE)</f>
        <v>诸城瑞沃</v>
      </c>
      <c r="B52" s="14" t="str">
        <f>VLOOKUP(D52,Sheet3!D:J,7,FALSE)</f>
        <v>时代轻卡1029</v>
      </c>
      <c r="C52" s="14" t="str">
        <f>VLOOKUP(D52,Sheet13!C:E,3,FALSE)</f>
        <v>01.01.02.006</v>
      </c>
      <c r="D52" s="18" t="s">
        <v>109</v>
      </c>
      <c r="E52" s="18" t="s">
        <v>62</v>
      </c>
      <c r="F52" s="18" t="s">
        <v>13</v>
      </c>
      <c r="G52" s="14">
        <v>907</v>
      </c>
      <c r="H52" s="14">
        <v>450</v>
      </c>
    </row>
    <row r="53" spans="1:8">
      <c r="A53" s="14" t="s">
        <v>48</v>
      </c>
      <c r="B53" s="14" t="s">
        <v>199</v>
      </c>
      <c r="C53" s="14" t="str">
        <f>VLOOKUP(D53,Sheet13!C:E,3,FALSE)</f>
        <v>01.01.02.036</v>
      </c>
      <c r="D53" s="18" t="s">
        <v>263</v>
      </c>
      <c r="E53" s="18" t="s">
        <v>66</v>
      </c>
      <c r="F53" s="18" t="s">
        <v>13</v>
      </c>
      <c r="G53" s="14">
        <v>52</v>
      </c>
      <c r="H53" s="14">
        <v>26</v>
      </c>
    </row>
    <row r="54" spans="1:8">
      <c r="A54" s="14" t="str">
        <f>VLOOKUP(D54,Sheet3!D:L,9,FALSE)</f>
        <v>诸城瑞沃</v>
      </c>
      <c r="B54" s="14" t="str">
        <f>VLOOKUP(D54,Sheet3!D:J,7,FALSE)</f>
        <v>瑞沃重卡2200</v>
      </c>
      <c r="C54" s="14" t="str">
        <f>VLOOKUP(D54,Sheet13!C:E,3,FALSE)</f>
        <v>01.01.01.134</v>
      </c>
      <c r="D54" s="18" t="s">
        <v>116</v>
      </c>
      <c r="E54" s="18" t="s">
        <v>23</v>
      </c>
      <c r="F54" s="18" t="s">
        <v>13</v>
      </c>
      <c r="G54" s="14">
        <v>120</v>
      </c>
      <c r="H54" s="14">
        <v>80</v>
      </c>
    </row>
    <row r="55" spans="1:8">
      <c r="A55" s="14" t="str">
        <f>VLOOKUP(D55,Sheet3!D:L,9,FALSE)</f>
        <v>诸城瑞沃</v>
      </c>
      <c r="B55" s="14" t="str">
        <f>VLOOKUP(D55,Sheet3!D:J,7,FALSE)</f>
        <v>瑞沃重卡2200</v>
      </c>
      <c r="C55" s="14" t="str">
        <f>VLOOKUP(D55,Sheet13!C:E,3,FALSE)</f>
        <v>01.01.01.342</v>
      </c>
      <c r="D55" s="18" t="s">
        <v>133</v>
      </c>
      <c r="E55" s="18" t="s">
        <v>25</v>
      </c>
      <c r="F55" s="18" t="s">
        <v>13</v>
      </c>
      <c r="G55" s="14">
        <v>120</v>
      </c>
      <c r="H55" s="14">
        <v>80</v>
      </c>
    </row>
    <row r="56" spans="1:8">
      <c r="A56" s="14" t="str">
        <f>VLOOKUP(D56,Sheet3!D:L,9,FALSE)</f>
        <v>诸城瑞沃</v>
      </c>
      <c r="B56" s="14" t="str">
        <f>VLOOKUP(D56,Sheet3!D:J,7,FALSE)</f>
        <v>瑞沃重卡2200</v>
      </c>
      <c r="C56" s="14" t="str">
        <f>VLOOKUP(D56,Sheet13!C:E,3,FALSE)</f>
        <v>01.01.03.135</v>
      </c>
      <c r="D56" s="18" t="s">
        <v>140</v>
      </c>
      <c r="E56" s="18" t="s">
        <v>137</v>
      </c>
      <c r="F56" s="18" t="s">
        <v>13</v>
      </c>
      <c r="G56" s="14">
        <v>108</v>
      </c>
      <c r="H56" s="14">
        <v>80</v>
      </c>
    </row>
    <row r="57" spans="1:8">
      <c r="A57" s="14" t="str">
        <f>VLOOKUP(D57,Sheet3!D:L,9,FALSE)</f>
        <v>诸城瑞沃</v>
      </c>
      <c r="B57" s="14" t="str">
        <f>VLOOKUP(D57,Sheet3!D:J,7,FALSE)</f>
        <v>瑞沃重卡2200</v>
      </c>
      <c r="C57" s="14" t="str">
        <f>VLOOKUP(D57,Sheet13!C:E,3,FALSE)</f>
        <v>01.01.03.136</v>
      </c>
      <c r="D57" s="18" t="s">
        <v>141</v>
      </c>
      <c r="E57" s="18" t="s">
        <v>139</v>
      </c>
      <c r="F57" s="18" t="s">
        <v>13</v>
      </c>
      <c r="G57" s="14">
        <v>108</v>
      </c>
      <c r="H57" s="14">
        <v>80</v>
      </c>
    </row>
    <row r="58" spans="1:8">
      <c r="A58" s="14" t="str">
        <f>VLOOKUP(D58,Sheet3!D:L,9,FALSE)</f>
        <v>诸城瑞沃</v>
      </c>
      <c r="B58" s="14" t="str">
        <f>VLOOKUP(D58,Sheet3!D:J,7,FALSE)</f>
        <v>瑞沃捷运</v>
      </c>
      <c r="C58" s="14" t="str">
        <f>VLOOKUP(D58,Sheet13!C:E,3,FALSE)</f>
        <v>01.03.21.061</v>
      </c>
      <c r="D58" s="18" t="s">
        <v>142</v>
      </c>
      <c r="E58" s="18" t="s">
        <v>143</v>
      </c>
      <c r="F58" s="18" t="s">
        <v>13</v>
      </c>
      <c r="G58" s="14">
        <v>96</v>
      </c>
      <c r="H58" s="14">
        <v>89</v>
      </c>
    </row>
    <row r="59" spans="1:8">
      <c r="A59" s="14" t="str">
        <f>VLOOKUP(D59,Sheet3!D:L,9,FALSE)</f>
        <v>诸城瑞沃</v>
      </c>
      <c r="B59" s="14" t="str">
        <f>VLOOKUP(D59,Sheet3!D:J,7,FALSE)</f>
        <v>瑞沃捷运</v>
      </c>
      <c r="C59" s="14" t="str">
        <f>VLOOKUP(D59,Sheet13!C:E,3,FALSE)</f>
        <v>01.03.21.060</v>
      </c>
      <c r="D59" s="18" t="s">
        <v>144</v>
      </c>
      <c r="E59" s="18" t="s">
        <v>145</v>
      </c>
      <c r="F59" s="18" t="s">
        <v>13</v>
      </c>
      <c r="G59" s="14">
        <v>96</v>
      </c>
      <c r="H59" s="14">
        <v>84</v>
      </c>
    </row>
    <row r="60" spans="1:8">
      <c r="A60" s="14" t="str">
        <f>VLOOKUP(D60,Sheet3!D:L,9,FALSE)</f>
        <v>诸城瑞沃</v>
      </c>
      <c r="B60" s="14" t="str">
        <f>VLOOKUP(D60,Sheet3!D:J,7,FALSE)</f>
        <v>瑞沃重卡2200</v>
      </c>
      <c r="C60" s="14" t="str">
        <f>VLOOKUP(D60,Sheet13!C:E,3,FALSE)</f>
        <v>01.01.03.141</v>
      </c>
      <c r="D60" s="18" t="s">
        <v>146</v>
      </c>
      <c r="E60" s="18" t="s">
        <v>147</v>
      </c>
      <c r="F60" s="18" t="s">
        <v>13</v>
      </c>
      <c r="G60" s="14">
        <v>96</v>
      </c>
      <c r="H60" s="14">
        <v>80</v>
      </c>
    </row>
    <row r="61" spans="1:8">
      <c r="A61" s="14" t="str">
        <f>VLOOKUP(D61,Sheet3!D:L,9,FALSE)</f>
        <v>诸城瑞沃</v>
      </c>
      <c r="B61" s="14" t="str">
        <f>VLOOKUP(D61,Sheet3!D:J,7,FALSE)</f>
        <v>瑞沃重卡2200</v>
      </c>
      <c r="C61" s="14" t="str">
        <f>VLOOKUP(D61,Sheet13!C:E,3,FALSE)</f>
        <v>01.01.03.142</v>
      </c>
      <c r="D61" s="18" t="s">
        <v>148</v>
      </c>
      <c r="E61" s="18" t="s">
        <v>149</v>
      </c>
      <c r="F61" s="18" t="s">
        <v>13</v>
      </c>
      <c r="G61" s="14">
        <v>96</v>
      </c>
      <c r="H61" s="14">
        <v>80</v>
      </c>
    </row>
    <row r="62" spans="1:8">
      <c r="A62" s="35" t="s">
        <v>164</v>
      </c>
      <c r="B62" s="35" t="s">
        <v>202</v>
      </c>
      <c r="C62" s="14" t="str">
        <f>VLOOKUP(D62,Sheet13!C:E,3,FALSE)</f>
        <v>01.01.01.168</v>
      </c>
      <c r="D62" s="18" t="s">
        <v>264</v>
      </c>
      <c r="E62" s="18" t="s">
        <v>15</v>
      </c>
      <c r="F62" s="18" t="s">
        <v>13</v>
      </c>
      <c r="G62" s="14">
        <v>120</v>
      </c>
      <c r="H62" s="14">
        <v>87</v>
      </c>
    </row>
    <row r="63" spans="1:8">
      <c r="A63" s="14" t="str">
        <f>VLOOKUP(D63,Sheet3!D:L,9,FALSE)</f>
        <v>诸城瑞沃</v>
      </c>
      <c r="B63" s="14" t="str">
        <f>VLOOKUP(D63,Sheet3!D:J,7,FALSE)</f>
        <v>瑞沃重卡2400高顶</v>
      </c>
      <c r="C63" s="14" t="str">
        <f>VLOOKUP(D63,Sheet13!C:E,3,FALSE)</f>
        <v>01.01.01.245</v>
      </c>
      <c r="D63" s="18" t="s">
        <v>156</v>
      </c>
      <c r="E63" s="18" t="s">
        <v>17</v>
      </c>
      <c r="F63" s="18" t="s">
        <v>13</v>
      </c>
      <c r="G63" s="14">
        <v>20</v>
      </c>
      <c r="H63" s="14">
        <v>0</v>
      </c>
    </row>
    <row r="64" spans="1:8">
      <c r="A64" s="14" t="str">
        <f>VLOOKUP(D64,Sheet3!D:L,9,FALSE)</f>
        <v>诸城瑞沃</v>
      </c>
      <c r="B64" s="14" t="str">
        <f>VLOOKUP(D64,Sheet3!D:J,7,FALSE)</f>
        <v>瑞沃重卡2400高顶</v>
      </c>
      <c r="C64" s="14" t="str">
        <f>VLOOKUP(D64,Sheet13!C:E,3,FALSE)</f>
        <v>01.01.01.246</v>
      </c>
      <c r="D64" s="18" t="s">
        <v>157</v>
      </c>
      <c r="E64" s="18" t="s">
        <v>19</v>
      </c>
      <c r="F64" s="18" t="s">
        <v>13</v>
      </c>
      <c r="G64" s="14">
        <v>20</v>
      </c>
      <c r="H64" s="14">
        <v>2</v>
      </c>
    </row>
    <row r="65" spans="1:8">
      <c r="A65" s="35" t="s">
        <v>164</v>
      </c>
      <c r="B65" s="35" t="s">
        <v>202</v>
      </c>
      <c r="C65" s="14" t="str">
        <f>VLOOKUP(D65,Sheet13!C:E,3,FALSE)</f>
        <v>01.01.01.266</v>
      </c>
      <c r="D65" s="36" t="s">
        <v>265</v>
      </c>
      <c r="E65" s="36" t="s">
        <v>266</v>
      </c>
      <c r="F65" s="36" t="s">
        <v>13</v>
      </c>
      <c r="G65" s="14">
        <v>120</v>
      </c>
      <c r="H65" s="14">
        <v>80</v>
      </c>
    </row>
    <row r="66" spans="1:8">
      <c r="A66" s="14" t="str">
        <f>VLOOKUP(D66,Sheet3!D:L,9,FALSE)</f>
        <v>诸城瑞沃</v>
      </c>
      <c r="B66" s="14" t="str">
        <f>VLOOKUP(D66,Sheet3!D:J,7,FALSE)</f>
        <v>瑞沃捷运高顶</v>
      </c>
      <c r="C66" s="14" t="str">
        <f>VLOOKUP(D66,Sheet13!C:E,3,FALSE)</f>
        <v>01.01.01.225</v>
      </c>
      <c r="D66" s="18" t="s">
        <v>158</v>
      </c>
      <c r="E66" s="18" t="s">
        <v>159</v>
      </c>
      <c r="F66" s="18" t="s">
        <v>13</v>
      </c>
      <c r="G66" s="14">
        <v>307</v>
      </c>
      <c r="H66" s="14">
        <v>136</v>
      </c>
    </row>
    <row r="67" spans="1:8">
      <c r="A67" s="14" t="str">
        <f>VLOOKUP(D67,Sheet3!D:L,9,FALSE)</f>
        <v>诸城奥铃</v>
      </c>
      <c r="B67" s="14" t="str">
        <f>VLOOKUP(D67,Sheet3!D:J,7,FALSE)</f>
        <v>欧马可1995</v>
      </c>
      <c r="C67" s="14" t="str">
        <f>VLOOKUP(D67,Sheet13!C:E,3,FALSE)</f>
        <v>01.01.01.181</v>
      </c>
      <c r="D67" s="37" t="s">
        <v>46</v>
      </c>
      <c r="E67" s="37" t="s">
        <v>267</v>
      </c>
      <c r="F67" s="18" t="s">
        <v>13</v>
      </c>
      <c r="G67" s="14">
        <v>102</v>
      </c>
      <c r="H67" s="14">
        <v>8</v>
      </c>
    </row>
    <row r="68" spans="1:8">
      <c r="A68" s="14" t="str">
        <f>VLOOKUP(D68,Sheet3!D:L,9,FALSE)</f>
        <v>诸城奥铃</v>
      </c>
      <c r="B68" s="14" t="str">
        <f>VLOOKUP(D68,Sheet3!D:J,7,FALSE)</f>
        <v>欧马可1995</v>
      </c>
      <c r="C68" s="14" t="str">
        <f>VLOOKUP(D68,Sheet13!C:E,3,FALSE)</f>
        <v>01.01.01.182</v>
      </c>
      <c r="D68" s="37" t="s">
        <v>53</v>
      </c>
      <c r="E68" s="37" t="s">
        <v>267</v>
      </c>
      <c r="F68" s="18" t="s">
        <v>13</v>
      </c>
      <c r="G68" s="14">
        <v>102</v>
      </c>
      <c r="H68" s="14">
        <v>8</v>
      </c>
    </row>
    <row r="69" spans="1:8">
      <c r="A69" s="14" t="str">
        <f>VLOOKUP(D69,Sheet3!D:L,9,FALSE)</f>
        <v>诸城奥铃</v>
      </c>
      <c r="B69" s="14" t="str">
        <f>VLOOKUP(D69,Sheet3!D:J,7,FALSE)</f>
        <v>奥铃捷运</v>
      </c>
      <c r="C69" s="14" t="str">
        <f>VLOOKUP(D69,Sheet13!C:E,3,FALSE)</f>
        <v>01.03.22.002</v>
      </c>
      <c r="D69" s="50" t="s">
        <v>30</v>
      </c>
      <c r="E69" s="37" t="s">
        <v>31</v>
      </c>
      <c r="F69" s="18" t="s">
        <v>13</v>
      </c>
      <c r="G69" s="14">
        <v>600</v>
      </c>
      <c r="H69" s="14">
        <v>280</v>
      </c>
    </row>
    <row r="70" spans="1:8">
      <c r="A70" s="14" t="str">
        <f>VLOOKUP(D70,Sheet3!D:L,9,FALSE)</f>
        <v>诸城奥铃</v>
      </c>
      <c r="B70" s="14" t="str">
        <f>VLOOKUP(D70,Sheet3!D:J,7,FALSE)</f>
        <v>欧马可1995</v>
      </c>
      <c r="C70" s="14" t="str">
        <f>VLOOKUP(D70,Sheet13!C:E,3,FALSE)</f>
        <v>01.01.01.144</v>
      </c>
      <c r="D70" s="37" t="s">
        <v>47</v>
      </c>
      <c r="E70" s="37" t="s">
        <v>23</v>
      </c>
      <c r="F70" s="18" t="s">
        <v>13</v>
      </c>
      <c r="G70" s="14">
        <v>80</v>
      </c>
      <c r="H70" s="14">
        <v>6</v>
      </c>
    </row>
    <row r="71" spans="1:8">
      <c r="A71" s="14" t="str">
        <f>VLOOKUP(D71,Sheet3!D:L,9,FALSE)</f>
        <v>诸城奥铃</v>
      </c>
      <c r="B71" s="14" t="str">
        <f>VLOOKUP(D71,Sheet3!D:J,7,FALSE)</f>
        <v>欧马可1995</v>
      </c>
      <c r="C71" s="14" t="str">
        <f>VLOOKUP(D71,Sheet13!C:E,3,FALSE)</f>
        <v>01.01.01.148</v>
      </c>
      <c r="D71" s="37" t="s">
        <v>52</v>
      </c>
      <c r="E71" s="37" t="s">
        <v>23</v>
      </c>
      <c r="F71" s="18" t="s">
        <v>13</v>
      </c>
      <c r="G71" s="14">
        <v>80</v>
      </c>
      <c r="H71" s="14">
        <v>2</v>
      </c>
    </row>
    <row r="72" spans="1:8">
      <c r="A72" s="14" t="str">
        <f>VLOOKUP(D72,Sheet3!D:L,9,FALSE)</f>
        <v>诸城奥铃</v>
      </c>
      <c r="B72" s="14" t="str">
        <f>VLOOKUP(D72,Sheet3!D:J,7,FALSE)</f>
        <v>欧马可1995</v>
      </c>
      <c r="C72" s="14" t="str">
        <f>VLOOKUP(D72,Sheet13!C:E,3,FALSE)</f>
        <v>01.01.01.316</v>
      </c>
      <c r="D72" s="37" t="s">
        <v>51</v>
      </c>
      <c r="E72" s="37" t="s">
        <v>268</v>
      </c>
      <c r="F72" s="18" t="s">
        <v>13</v>
      </c>
      <c r="G72" s="14">
        <v>300</v>
      </c>
      <c r="H72" s="14">
        <v>128</v>
      </c>
    </row>
    <row r="73" spans="1:8">
      <c r="A73" s="14" t="str">
        <f>VLOOKUP(D73,Sheet3!D:L,9,FALSE)</f>
        <v>诸城奥铃</v>
      </c>
      <c r="B73" s="14" t="str">
        <f>VLOOKUP(D73,Sheet3!D:J,7,FALSE)</f>
        <v>欧马可1995</v>
      </c>
      <c r="C73" s="14" t="str">
        <f>VLOOKUP(D73,Sheet13!C:E,3,FALSE)</f>
        <v>01.01.01.233</v>
      </c>
      <c r="D73" s="37" t="s">
        <v>57</v>
      </c>
      <c r="E73" s="37" t="s">
        <v>267</v>
      </c>
      <c r="F73" s="18" t="s">
        <v>13</v>
      </c>
      <c r="G73" s="14">
        <v>200</v>
      </c>
      <c r="H73" s="14">
        <v>120</v>
      </c>
    </row>
    <row r="74" spans="1:8">
      <c r="A74" s="14" t="str">
        <f>VLOOKUP(D74,Sheet3!D:L,9,FALSE)</f>
        <v>诸城奥铃</v>
      </c>
      <c r="B74" s="14" t="str">
        <f>VLOOKUP(D74,Sheet3!D:J,7,FALSE)</f>
        <v>欧马可1995</v>
      </c>
      <c r="C74" s="14" t="str">
        <f>VLOOKUP(D74,Sheet13!C:E,3,FALSE)</f>
        <v>01.01.01.234</v>
      </c>
      <c r="D74" s="37" t="s">
        <v>58</v>
      </c>
      <c r="E74" s="37" t="s">
        <v>267</v>
      </c>
      <c r="F74" s="18" t="s">
        <v>13</v>
      </c>
      <c r="G74" s="14">
        <v>200</v>
      </c>
      <c r="H74" s="14">
        <v>120</v>
      </c>
    </row>
    <row r="75" spans="1:8">
      <c r="A75" s="14" t="s">
        <v>48</v>
      </c>
      <c r="B75" s="14" t="s">
        <v>273</v>
      </c>
      <c r="C75" s="14">
        <f>VLOOKUP(D75,Sheet13!C:E,3,FALSE)</f>
        <v>0</v>
      </c>
      <c r="D75" s="37" t="s">
        <v>274</v>
      </c>
      <c r="E75" s="37" t="s">
        <v>275</v>
      </c>
      <c r="F75" s="18" t="s">
        <v>13</v>
      </c>
      <c r="G75" s="14">
        <v>400</v>
      </c>
      <c r="H75" s="14">
        <v>28</v>
      </c>
    </row>
    <row r="76" spans="1:8">
      <c r="A76" s="14" t="s">
        <v>48</v>
      </c>
      <c r="B76" s="14" t="s">
        <v>273</v>
      </c>
      <c r="C76" s="14">
        <f>VLOOKUP(D76,Sheet13!C:E,3,FALSE)</f>
        <v>0</v>
      </c>
      <c r="D76" s="37" t="s">
        <v>276</v>
      </c>
      <c r="E76" s="37" t="s">
        <v>275</v>
      </c>
      <c r="F76" s="18" t="s">
        <v>13</v>
      </c>
      <c r="G76" s="37">
        <v>200</v>
      </c>
      <c r="H76" s="37">
        <v>12</v>
      </c>
    </row>
    <row r="77" ht="14.25" spans="1:1">
      <c r="A77" s="39" t="s">
        <v>277</v>
      </c>
    </row>
  </sheetData>
  <mergeCells count="9">
    <mergeCell ref="A1:F1"/>
    <mergeCell ref="A2:A4"/>
    <mergeCell ref="B2:B4"/>
    <mergeCell ref="C2:C4"/>
    <mergeCell ref="D2:D4"/>
    <mergeCell ref="E2:E4"/>
    <mergeCell ref="F2:F4"/>
    <mergeCell ref="G2:G4"/>
    <mergeCell ref="H2:H4"/>
  </mergeCells>
  <conditionalFormatting sqref="D1:D4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K71" sqref="K71"/>
    </sheetView>
  </sheetViews>
  <sheetFormatPr defaultColWidth="9" defaultRowHeight="13.5"/>
  <cols>
    <col min="3" max="3" width="13" customWidth="1"/>
    <col min="4" max="4" width="15.25" customWidth="1"/>
    <col min="5" max="5" width="11.125" customWidth="1"/>
  </cols>
  <sheetData>
    <row r="1" ht="24.75" spans="1:8">
      <c r="A1" s="2" t="s">
        <v>278</v>
      </c>
      <c r="B1" s="2"/>
      <c r="C1" s="2"/>
      <c r="D1" s="2"/>
      <c r="E1" s="2"/>
      <c r="F1" s="2"/>
      <c r="G1" s="12"/>
      <c r="H1" s="1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7</v>
      </c>
      <c r="G2" s="13" t="s">
        <v>211</v>
      </c>
      <c r="H2" s="13" t="s">
        <v>279</v>
      </c>
    </row>
    <row r="3" spans="1:8">
      <c r="A3" s="3"/>
      <c r="B3" s="4"/>
      <c r="C3" s="4"/>
      <c r="D3" s="4"/>
      <c r="E3" s="4"/>
      <c r="F3" s="3"/>
      <c r="G3" s="13"/>
      <c r="H3" s="13"/>
    </row>
    <row r="4" spans="1:8">
      <c r="A4" s="3"/>
      <c r="B4" s="4"/>
      <c r="C4" s="4"/>
      <c r="D4" s="4"/>
      <c r="E4" s="4"/>
      <c r="F4" s="3"/>
      <c r="G4" s="13"/>
      <c r="H4" s="13"/>
    </row>
    <row r="5" spans="1:8">
      <c r="A5" s="14" t="str">
        <f>VLOOKUP(D5,Sheet3!D:L,9,FALSE)</f>
        <v>诸城奥铃</v>
      </c>
      <c r="B5" s="14" t="str">
        <f>VLOOKUP(D5,Sheet3!D:J,7,FALSE)</f>
        <v>奥铃捷运</v>
      </c>
      <c r="C5" s="14" t="str">
        <f>VLOOKUP(D5,Sheet13!C:E,3,FALSE)</f>
        <v>01.03.20.005</v>
      </c>
      <c r="D5" s="49" t="s">
        <v>28</v>
      </c>
      <c r="E5" s="18" t="s">
        <v>29</v>
      </c>
      <c r="F5" s="18" t="s">
        <v>13</v>
      </c>
      <c r="G5" s="14">
        <v>20</v>
      </c>
      <c r="H5" s="14">
        <v>0</v>
      </c>
    </row>
    <row r="6" spans="1:8">
      <c r="A6" s="14" t="str">
        <f>VLOOKUP(D6,Sheet3!D:L,9,FALSE)</f>
        <v>诸城瑞沃</v>
      </c>
      <c r="B6" s="14" t="str">
        <f>VLOOKUP(D6,Sheet3!D:J,7,FALSE)</f>
        <v>奥铃捷运</v>
      </c>
      <c r="C6" s="14" t="str">
        <f>VLOOKUP(D6,Sheet13!C:E,3,FALSE)</f>
        <v>01.03.03.001</v>
      </c>
      <c r="D6" s="18" t="s">
        <v>32</v>
      </c>
      <c r="E6" s="18" t="s">
        <v>33</v>
      </c>
      <c r="F6" s="18" t="s">
        <v>13</v>
      </c>
      <c r="G6" s="14">
        <v>774</v>
      </c>
      <c r="H6" s="14">
        <v>386</v>
      </c>
    </row>
    <row r="7" spans="1:8">
      <c r="A7" s="14" t="str">
        <f>VLOOKUP(D7,Sheet3!D:L,9,FALSE)</f>
        <v>诸城瑞沃</v>
      </c>
      <c r="B7" s="14" t="str">
        <f>VLOOKUP(D7,Sheet3!D:J,7,FALSE)</f>
        <v>瑞沃捷运</v>
      </c>
      <c r="C7" s="14" t="str">
        <f>VLOOKUP(D7,Sheet13!C:E,3,FALSE)</f>
        <v>01.03.03.002</v>
      </c>
      <c r="D7" s="18" t="s">
        <v>34</v>
      </c>
      <c r="E7" s="18" t="s">
        <v>35</v>
      </c>
      <c r="F7" s="18" t="s">
        <v>13</v>
      </c>
      <c r="G7" s="14">
        <v>407</v>
      </c>
      <c r="H7" s="14">
        <v>313</v>
      </c>
    </row>
    <row r="8" spans="1:8">
      <c r="A8" s="14" t="str">
        <f>VLOOKUP(D8,Sheet3!D:L,9,FALSE)</f>
        <v>诸城瑞沃</v>
      </c>
      <c r="B8" s="14" t="str">
        <f>VLOOKUP(D8,Sheet3!D:J,7,FALSE)</f>
        <v>瑞捷运</v>
      </c>
      <c r="C8" s="14" t="str">
        <f>VLOOKUP(D8,Sheet13!C:E,3,FALSE)</f>
        <v>01.03.19.023</v>
      </c>
      <c r="D8" s="18" t="s">
        <v>36</v>
      </c>
      <c r="E8" s="18" t="s">
        <v>37</v>
      </c>
      <c r="F8" s="18" t="s">
        <v>13</v>
      </c>
      <c r="G8" s="14">
        <v>355</v>
      </c>
      <c r="H8" s="14">
        <v>451</v>
      </c>
    </row>
    <row r="9" spans="1:8">
      <c r="A9" s="14" t="str">
        <f>VLOOKUP(D9,Sheet3!D:L,9,FALSE)</f>
        <v>诸城奥铃</v>
      </c>
      <c r="B9" s="14" t="str">
        <f>VLOOKUP(D9,Sheet3!D:J,7,FALSE)</f>
        <v>奥铃捷运1800</v>
      </c>
      <c r="C9" s="14" t="str">
        <f>VLOOKUP(D9,Sheet13!C:E,3,FALSE)</f>
        <v>01.01.01.051</v>
      </c>
      <c r="D9" s="18" t="s">
        <v>40</v>
      </c>
      <c r="E9" s="18" t="s">
        <v>17</v>
      </c>
      <c r="F9" s="18" t="s">
        <v>13</v>
      </c>
      <c r="G9" s="14">
        <v>330</v>
      </c>
      <c r="H9" s="14">
        <v>192</v>
      </c>
    </row>
    <row r="10" spans="1:9">
      <c r="A10" s="14" t="str">
        <f>VLOOKUP(D10,Sheet3!D:L,9,FALSE)</f>
        <v>诸城奥铃</v>
      </c>
      <c r="B10" s="14" t="str">
        <f>VLOOKUP(D10,Sheet3!D:J,7,FALSE)</f>
        <v>奥铃捷运1800</v>
      </c>
      <c r="C10" s="14" t="str">
        <f>VLOOKUP(D10,Sheet13!C:E,3,FALSE)</f>
        <v>01.01.01.052</v>
      </c>
      <c r="D10" s="18" t="s">
        <v>41</v>
      </c>
      <c r="E10" s="18" t="s">
        <v>19</v>
      </c>
      <c r="F10" s="18" t="s">
        <v>13</v>
      </c>
      <c r="G10" s="14">
        <v>400</v>
      </c>
      <c r="H10" s="14">
        <v>260</v>
      </c>
      <c r="I10" t="s">
        <v>280</v>
      </c>
    </row>
    <row r="11" spans="1:8">
      <c r="A11" s="14" t="str">
        <f>VLOOKUP(D11,Sheet3!D:L,9,FALSE)</f>
        <v>诸城奥铃</v>
      </c>
      <c r="B11" s="14" t="str">
        <f>VLOOKUP(D11,Sheet3!D:J,7,FALSE)</f>
        <v>奥铃捷运1800出口</v>
      </c>
      <c r="C11" s="14" t="str">
        <f>VLOOKUP(D11,Sheet13!C:E,3,FALSE)</f>
        <v>01.01.01.300</v>
      </c>
      <c r="D11" s="18" t="s">
        <v>11</v>
      </c>
      <c r="E11" s="18" t="s">
        <v>12</v>
      </c>
      <c r="F11" s="18" t="s">
        <v>13</v>
      </c>
      <c r="G11" s="14">
        <v>21</v>
      </c>
      <c r="H11" s="14">
        <v>9</v>
      </c>
    </row>
    <row r="12" spans="1:8">
      <c r="A12" s="14" t="str">
        <f>VLOOKUP(D12,Sheet3!D:L,9,FALSE)</f>
        <v>诸城奥铃</v>
      </c>
      <c r="B12" s="14" t="str">
        <f>VLOOKUP(D12,Sheet3!D:J,7,FALSE)</f>
        <v>奥铃捷运1800出口</v>
      </c>
      <c r="C12" s="14" t="str">
        <f>VLOOKUP(D12,Sheet13!C:E,3,FALSE)</f>
        <v>01.01.01.301</v>
      </c>
      <c r="D12" s="18" t="s">
        <v>14</v>
      </c>
      <c r="E12" s="18" t="s">
        <v>15</v>
      </c>
      <c r="F12" s="18" t="s">
        <v>13</v>
      </c>
      <c r="G12" s="14">
        <v>21</v>
      </c>
      <c r="H12" s="14">
        <v>9</v>
      </c>
    </row>
    <row r="13" spans="1:8">
      <c r="A13" s="14" t="str">
        <f>VLOOKUP(D13,Sheet3!D:L,9,FALSE)</f>
        <v>诸城奥铃</v>
      </c>
      <c r="B13" s="14" t="str">
        <f>VLOOKUP(D13,Sheet3!D:J,7,FALSE)</f>
        <v>欧马可/奥铃1995</v>
      </c>
      <c r="C13" s="14" t="str">
        <f>VLOOKUP(D13,Sheet13!C:E,3,FALSE)</f>
        <v>01.01.01.290</v>
      </c>
      <c r="D13" s="18" t="s">
        <v>16</v>
      </c>
      <c r="E13" s="18" t="s">
        <v>17</v>
      </c>
      <c r="F13" s="18" t="s">
        <v>13</v>
      </c>
      <c r="G13" s="14">
        <v>440</v>
      </c>
      <c r="H13" s="14">
        <v>242</v>
      </c>
    </row>
    <row r="14" spans="1:8">
      <c r="A14" s="14" t="str">
        <f>VLOOKUP(D14,Sheet3!D:L,9,FALSE)</f>
        <v>诸城奥铃</v>
      </c>
      <c r="B14" s="14" t="str">
        <f>VLOOKUP(D14,Sheet3!D:J,7,FALSE)</f>
        <v>欧马可/奥铃1995</v>
      </c>
      <c r="C14" s="14" t="str">
        <f>VLOOKUP(D14,Sheet13!C:E,3,FALSE)</f>
        <v>01.01.01.291</v>
      </c>
      <c r="D14" s="18" t="s">
        <v>18</v>
      </c>
      <c r="E14" s="18" t="s">
        <v>19</v>
      </c>
      <c r="F14" s="18" t="s">
        <v>13</v>
      </c>
      <c r="G14" s="14">
        <v>440</v>
      </c>
      <c r="H14" s="14">
        <v>242</v>
      </c>
    </row>
    <row r="15" spans="1:8">
      <c r="A15" s="14" t="str">
        <f>VLOOKUP(D15,Sheet3!D:L,9,FALSE)</f>
        <v>诸城奥铃</v>
      </c>
      <c r="B15" s="14" t="str">
        <f>VLOOKUP(D15,Sheet3!D:J,7,FALSE)</f>
        <v>欧马可/奥铃1995</v>
      </c>
      <c r="C15" s="14" t="str">
        <f>VLOOKUP(D15,Sheet13!C:E,3,FALSE)</f>
        <v>01.01.01.156</v>
      </c>
      <c r="D15" s="18" t="s">
        <v>22</v>
      </c>
      <c r="E15" s="18" t="s">
        <v>23</v>
      </c>
      <c r="F15" s="18" t="s">
        <v>13</v>
      </c>
      <c r="G15" s="14">
        <v>180</v>
      </c>
      <c r="H15" s="14">
        <v>30</v>
      </c>
    </row>
    <row r="16" spans="1:8">
      <c r="A16" s="14" t="str">
        <f>VLOOKUP(D16,Sheet3!D:L,9,FALSE)</f>
        <v>诸城奥铃</v>
      </c>
      <c r="B16" s="14" t="str">
        <f>VLOOKUP(D16,Sheet3!D:J,7,FALSE)</f>
        <v>欧马可/奥铃1995</v>
      </c>
      <c r="C16" s="14" t="str">
        <f>VLOOKUP(D16,Sheet13!C:E,3,FALSE)</f>
        <v>01.01.01.294</v>
      </c>
      <c r="D16" s="18" t="s">
        <v>24</v>
      </c>
      <c r="E16" s="18" t="s">
        <v>25</v>
      </c>
      <c r="F16" s="18" t="s">
        <v>13</v>
      </c>
      <c r="G16" s="14">
        <v>570</v>
      </c>
      <c r="H16" s="14">
        <v>462</v>
      </c>
    </row>
    <row r="17" spans="1:8">
      <c r="A17" s="14" t="str">
        <f>VLOOKUP(D17,Sheet3!D:L,9,FALSE)</f>
        <v>诸城奥铃</v>
      </c>
      <c r="B17" s="14" t="str">
        <f>VLOOKUP(D17,Sheet3!D:J,7,FALSE)</f>
        <v>奥铃捷运</v>
      </c>
      <c r="C17" s="14" t="str">
        <f>VLOOKUP(D17,Sheet13!C:E,3,FALSE)</f>
        <v>01.01.02.065</v>
      </c>
      <c r="D17" s="18" t="s">
        <v>26</v>
      </c>
      <c r="E17" s="18" t="s">
        <v>27</v>
      </c>
      <c r="F17" s="18" t="s">
        <v>13</v>
      </c>
      <c r="G17" s="14">
        <v>4087</v>
      </c>
      <c r="H17" s="14">
        <v>2837</v>
      </c>
    </row>
    <row r="18" spans="1:8">
      <c r="A18" s="14" t="str">
        <f>VLOOKUP(D18,Sheet3!D:L,9,FALSE)</f>
        <v>诸城瑞沃</v>
      </c>
      <c r="B18" s="14" t="str">
        <f>VLOOKUP(D18,Sheet3!D:J,7,FALSE)</f>
        <v>时代轻卡1029</v>
      </c>
      <c r="C18" s="14" t="str">
        <f>VLOOKUP(D18,Sheet13!C:E,3,FALSE)</f>
        <v>01.01.02.004</v>
      </c>
      <c r="D18" s="18" t="s">
        <v>61</v>
      </c>
      <c r="E18" s="18" t="s">
        <v>62</v>
      </c>
      <c r="F18" s="18" t="s">
        <v>13</v>
      </c>
      <c r="G18" s="14">
        <v>466</v>
      </c>
      <c r="H18" s="14">
        <v>405</v>
      </c>
    </row>
    <row r="19" spans="1:9">
      <c r="A19" s="14" t="str">
        <f>VLOOKUP(D19,Sheet3!D:L,9,FALSE)</f>
        <v>诸城奥铃</v>
      </c>
      <c r="B19" s="14" t="str">
        <f>VLOOKUP(D19,Sheet3!D:J,7,FALSE)</f>
        <v>时代小卡1580</v>
      </c>
      <c r="C19" s="14" t="str">
        <f>VLOOKUP(D19,Sheet13!C:E,3,FALSE)</f>
        <v>01.03.05.004</v>
      </c>
      <c r="D19" s="18" t="s">
        <v>100</v>
      </c>
      <c r="E19" s="18" t="s">
        <v>33</v>
      </c>
      <c r="F19" s="18" t="s">
        <v>13</v>
      </c>
      <c r="G19" s="14">
        <v>1146</v>
      </c>
      <c r="H19" s="14">
        <v>2225</v>
      </c>
      <c r="I19" t="s">
        <v>281</v>
      </c>
    </row>
    <row r="20" spans="1:8">
      <c r="A20" s="14" t="str">
        <f>VLOOKUP(D20,Sheet3!D:L,9,FALSE)</f>
        <v>诸城奥铃</v>
      </c>
      <c r="B20" s="14" t="str">
        <f>VLOOKUP(D20,Sheet3!D:J,7,FALSE)</f>
        <v>时代轻卡1780</v>
      </c>
      <c r="C20" s="14" t="str">
        <f>VLOOKUP(D20,Sheet13!C:E,3,FALSE)</f>
        <v>01.01.02.037</v>
      </c>
      <c r="D20" s="18" t="s">
        <v>65</v>
      </c>
      <c r="E20" s="18" t="s">
        <v>66</v>
      </c>
      <c r="F20" s="18" t="s">
        <v>13</v>
      </c>
      <c r="G20" s="14">
        <v>30</v>
      </c>
      <c r="H20" s="14">
        <v>30</v>
      </c>
    </row>
    <row r="21" spans="1:8">
      <c r="A21" s="14" t="str">
        <f>VLOOKUP(D21,Sheet3!D:L,9,FALSE)</f>
        <v>诸城瑞沃</v>
      </c>
      <c r="B21" s="14" t="str">
        <f>VLOOKUP(D21,Sheet3!D:J,7,FALSE)</f>
        <v>时代轻卡1780</v>
      </c>
      <c r="C21" s="14" t="str">
        <f>VLOOKUP(D21,Sheet13!C:E,3,FALSE)</f>
        <v>01.03.05.002</v>
      </c>
      <c r="D21" s="18" t="s">
        <v>67</v>
      </c>
      <c r="E21" s="18" t="s">
        <v>33</v>
      </c>
      <c r="F21" s="18" t="s">
        <v>13</v>
      </c>
      <c r="G21" s="14">
        <v>200</v>
      </c>
      <c r="H21" s="14">
        <v>64</v>
      </c>
    </row>
    <row r="22" spans="1:8">
      <c r="A22" s="14" t="str">
        <f>VLOOKUP(D22,Sheet3!D:L,9,FALSE)</f>
        <v>诸城奥铃</v>
      </c>
      <c r="B22" s="14" t="str">
        <f>VLOOKUP(D22,Sheet3!D:J,7,FALSE)</f>
        <v>时代轻卡1780</v>
      </c>
      <c r="C22" s="14" t="str">
        <f>VLOOKUP(D22,Sheet13!C:E,3,FALSE)</f>
        <v>01.01.01.110</v>
      </c>
      <c r="D22" s="18" t="s">
        <v>68</v>
      </c>
      <c r="E22" s="18" t="s">
        <v>12</v>
      </c>
      <c r="F22" s="18" t="s">
        <v>13</v>
      </c>
      <c r="G22" s="14">
        <v>778</v>
      </c>
      <c r="H22" s="14">
        <v>338</v>
      </c>
    </row>
    <row r="23" spans="1:8">
      <c r="A23" s="14" t="str">
        <f>VLOOKUP(D23,Sheet3!D:L,9,FALSE)</f>
        <v>诸城奥铃</v>
      </c>
      <c r="B23" s="14" t="str">
        <f>VLOOKUP(D23,Sheet3!D:J,7,FALSE)</f>
        <v>时代轻卡1780</v>
      </c>
      <c r="C23" s="14" t="str">
        <f>VLOOKUP(D23,Sheet13!C:E,3,FALSE)</f>
        <v>01.01.01.111</v>
      </c>
      <c r="D23" s="18" t="s">
        <v>69</v>
      </c>
      <c r="E23" s="18" t="s">
        <v>15</v>
      </c>
      <c r="F23" s="18" t="s">
        <v>13</v>
      </c>
      <c r="G23" s="14">
        <v>688</v>
      </c>
      <c r="H23" s="14">
        <v>310</v>
      </c>
    </row>
    <row r="24" spans="1:8">
      <c r="A24" s="14" t="s">
        <v>48</v>
      </c>
      <c r="B24" s="14" t="s">
        <v>206</v>
      </c>
      <c r="C24" s="14" t="str">
        <f>VLOOKUP(D24,Sheet13!C:E,3,FALSE)</f>
        <v>01.01.01.112</v>
      </c>
      <c r="D24" s="18" t="s">
        <v>208</v>
      </c>
      <c r="E24" s="18" t="s">
        <v>15</v>
      </c>
      <c r="F24" s="18" t="s">
        <v>13</v>
      </c>
      <c r="G24" s="14">
        <v>90</v>
      </c>
      <c r="H24" s="14">
        <v>33</v>
      </c>
    </row>
    <row r="25" spans="1:8">
      <c r="A25" s="14" t="str">
        <f>VLOOKUP(D25,Sheet3!D:L,9,FALSE)</f>
        <v>诸城瑞沃</v>
      </c>
      <c r="B25" s="14" t="str">
        <f>VLOOKUP(D25,Sheet3!D:J,7,FALSE)</f>
        <v>时代康瑞H</v>
      </c>
      <c r="C25" s="14" t="str">
        <f>VLOOKUP(D25,Sheet13!C:E,3,FALSE)</f>
        <v>01.03.03.022</v>
      </c>
      <c r="D25" s="18" t="s">
        <v>70</v>
      </c>
      <c r="E25" s="18" t="s">
        <v>33</v>
      </c>
      <c r="F25" s="18" t="s">
        <v>13</v>
      </c>
      <c r="G25" s="14">
        <v>4370</v>
      </c>
      <c r="H25" s="14">
        <v>1316</v>
      </c>
    </row>
    <row r="26" spans="1:9">
      <c r="A26" s="33" t="str">
        <f>VLOOKUP(D26,Sheet3!D:L,9,FALSE)</f>
        <v>诸城瑞沃</v>
      </c>
      <c r="B26" s="33" t="str">
        <f>VLOOKUP(D26,Sheet3!D:J,7,FALSE)</f>
        <v>时代康瑞H</v>
      </c>
      <c r="C26" s="33" t="str">
        <f>VLOOKUP(D26,Sheet13!C:E,3,FALSE)</f>
        <v>01.01.02.051</v>
      </c>
      <c r="D26" s="34" t="s">
        <v>72</v>
      </c>
      <c r="E26" s="34" t="s">
        <v>27</v>
      </c>
      <c r="F26" s="34" t="s">
        <v>13</v>
      </c>
      <c r="G26" s="33">
        <v>2130</v>
      </c>
      <c r="H26" s="33">
        <v>517</v>
      </c>
      <c r="I26" t="s">
        <v>282</v>
      </c>
    </row>
    <row r="27" spans="1:8">
      <c r="A27" s="14" t="str">
        <f>VLOOKUP(D27,Sheet3!D:L,9,FALSE)</f>
        <v>诸城瑞沃</v>
      </c>
      <c r="B27" s="14" t="str">
        <f>VLOOKUP(D27,Sheet3!D:J,7,FALSE)</f>
        <v>时代轻卡1780</v>
      </c>
      <c r="C27" s="14" t="str">
        <f>VLOOKUP(D27,Sheet13!C:E,3,FALSE)</f>
        <v>01.03.05.054</v>
      </c>
      <c r="D27" s="18" t="s">
        <v>74</v>
      </c>
      <c r="E27" s="18" t="s">
        <v>35</v>
      </c>
      <c r="F27" s="18" t="s">
        <v>13</v>
      </c>
      <c r="G27" s="14">
        <v>200</v>
      </c>
      <c r="H27" s="14">
        <v>38</v>
      </c>
    </row>
    <row r="28" spans="1:8">
      <c r="A28" s="14" t="str">
        <f>VLOOKUP(D28,Sheet3!D:L,9,FALSE)</f>
        <v>诸城瑞沃</v>
      </c>
      <c r="B28" s="14" t="str">
        <f>VLOOKUP(D28,Sheet3!D:J,7,FALSE)</f>
        <v>时代轻卡1780</v>
      </c>
      <c r="C28" s="14" t="str">
        <f>VLOOKUP(D28,Sheet13!C:E,3,FALSE)</f>
        <v>01.03.05.053</v>
      </c>
      <c r="D28" s="18" t="s">
        <v>75</v>
      </c>
      <c r="E28" s="18" t="s">
        <v>35</v>
      </c>
      <c r="F28" s="18" t="s">
        <v>13</v>
      </c>
      <c r="G28" s="14">
        <v>3120</v>
      </c>
      <c r="H28" s="14">
        <v>1061</v>
      </c>
    </row>
    <row r="29" spans="1:8">
      <c r="A29" s="14" t="str">
        <f>VLOOKUP(D29,Sheet3!D:L,9,FALSE)</f>
        <v>诸城瑞沃</v>
      </c>
      <c r="B29" s="14" t="str">
        <f>VLOOKUP(D29,Sheet3!D:J,7,FALSE)</f>
        <v>时代康瑞H</v>
      </c>
      <c r="C29" s="14" t="str">
        <f>VLOOKUP(D29,Sheet13!C:E,3,FALSE)</f>
        <v>01.01.01.263</v>
      </c>
      <c r="D29" s="18" t="s">
        <v>76</v>
      </c>
      <c r="E29" s="18" t="s">
        <v>12</v>
      </c>
      <c r="F29" s="18" t="s">
        <v>13</v>
      </c>
      <c r="G29" s="14">
        <v>625</v>
      </c>
      <c r="H29" s="14">
        <v>201</v>
      </c>
    </row>
    <row r="30" spans="1:8">
      <c r="A30" s="14" t="str">
        <f>VLOOKUP(D30,Sheet3!D:L,9,FALSE)</f>
        <v>诸城瑞沃</v>
      </c>
      <c r="B30" s="14" t="str">
        <f>VLOOKUP(D30,Sheet3!D:J,7,FALSE)</f>
        <v>时代康瑞H</v>
      </c>
      <c r="C30" s="14" t="str">
        <f>VLOOKUP(D30,Sheet13!C:E,3,FALSE)</f>
        <v>01.01.01.093</v>
      </c>
      <c r="D30" s="18" t="s">
        <v>77</v>
      </c>
      <c r="E30" s="18" t="s">
        <v>12</v>
      </c>
      <c r="F30" s="18" t="s">
        <v>13</v>
      </c>
      <c r="G30" s="14">
        <v>1835</v>
      </c>
      <c r="H30" s="14">
        <v>1469</v>
      </c>
    </row>
    <row r="31" spans="1:8">
      <c r="A31" s="14" t="str">
        <f>VLOOKUP(D31,Sheet3!D:L,9,FALSE)</f>
        <v>诸城奥铃</v>
      </c>
      <c r="B31" s="14" t="str">
        <f>VLOOKUP(D31,Sheet3!D:J,7,FALSE)</f>
        <v>欧马可/奥铃1995</v>
      </c>
      <c r="C31" s="14" t="str">
        <f>VLOOKUP(D31,Sheet13!C:E,3,FALSE)</f>
        <v>01.01.01.292</v>
      </c>
      <c r="D31" s="18" t="s">
        <v>20</v>
      </c>
      <c r="E31" s="18" t="s">
        <v>17</v>
      </c>
      <c r="F31" s="18" t="s">
        <v>13</v>
      </c>
      <c r="G31" s="14">
        <v>255</v>
      </c>
      <c r="H31" s="14">
        <v>215</v>
      </c>
    </row>
    <row r="32" spans="1:8">
      <c r="A32" s="14" t="str">
        <f>VLOOKUP(D32,Sheet3!D:L,9,FALSE)</f>
        <v>诸城奥铃</v>
      </c>
      <c r="B32" s="14" t="str">
        <f>VLOOKUP(D32,Sheet3!D:J,7,FALSE)</f>
        <v>欧马可/奥铃1995</v>
      </c>
      <c r="C32" s="14" t="str">
        <f>VLOOKUP(D32,Sheet13!C:E,3,FALSE)</f>
        <v>01.01.01.293</v>
      </c>
      <c r="D32" s="18" t="s">
        <v>21</v>
      </c>
      <c r="E32" s="18" t="s">
        <v>19</v>
      </c>
      <c r="F32" s="18" t="s">
        <v>13</v>
      </c>
      <c r="G32" s="14">
        <v>255</v>
      </c>
      <c r="H32" s="14">
        <v>215</v>
      </c>
    </row>
    <row r="33" spans="1:8">
      <c r="A33" s="14" t="str">
        <f>VLOOKUP(D33,Sheet3!D:L,9,FALSE)</f>
        <v>诸城瑞沃</v>
      </c>
      <c r="B33" s="14" t="str">
        <f>VLOOKUP(D33,Sheet3!D:J,7,FALSE)</f>
        <v>时代康瑞H</v>
      </c>
      <c r="C33" s="14" t="str">
        <f>VLOOKUP(D33,Sheet13!C:E,3,FALSE)</f>
        <v>01.01.01.264</v>
      </c>
      <c r="D33" s="18" t="s">
        <v>78</v>
      </c>
      <c r="E33" s="18" t="s">
        <v>15</v>
      </c>
      <c r="F33" s="18" t="s">
        <v>13</v>
      </c>
      <c r="G33" s="14">
        <v>625</v>
      </c>
      <c r="H33" s="14">
        <v>193</v>
      </c>
    </row>
    <row r="34" spans="1:8">
      <c r="A34" s="14" t="str">
        <f>VLOOKUP(D34,Sheet3!D:L,9,FALSE)</f>
        <v>诸城瑞沃</v>
      </c>
      <c r="B34" s="14" t="str">
        <f>VLOOKUP(D34,Sheet3!D:J,7,FALSE)</f>
        <v>时代康瑞H</v>
      </c>
      <c r="C34" s="14" t="str">
        <f>VLOOKUP(D34,Sheet13!C:E,3,FALSE)</f>
        <v>01.01.01.092</v>
      </c>
      <c r="D34" s="18" t="s">
        <v>79</v>
      </c>
      <c r="E34" s="18" t="s">
        <v>15</v>
      </c>
      <c r="F34" s="18" t="s">
        <v>13</v>
      </c>
      <c r="G34" s="14">
        <v>1835</v>
      </c>
      <c r="H34" s="14">
        <v>1479</v>
      </c>
    </row>
    <row r="35" spans="1:8">
      <c r="A35" s="14" t="str">
        <f>VLOOKUP(D35,Sheet3!D:L,9,FALSE)</f>
        <v>诸城瑞沃</v>
      </c>
      <c r="B35" s="14" t="str">
        <f>VLOOKUP(D35,Sheet3!D:J,7,FALSE)</f>
        <v>时代康瑞H</v>
      </c>
      <c r="C35" s="14" t="str">
        <f>VLOOKUP(D35,Sheet13!C:E,3,FALSE)</f>
        <v>01.01.01.223</v>
      </c>
      <c r="D35" s="18" t="s">
        <v>80</v>
      </c>
      <c r="E35" s="18" t="s">
        <v>23</v>
      </c>
      <c r="F35" s="18" t="s">
        <v>13</v>
      </c>
      <c r="G35" s="14">
        <v>4825</v>
      </c>
      <c r="H35" s="14">
        <v>2141</v>
      </c>
    </row>
    <row r="36" spans="1:8">
      <c r="A36" s="14" t="str">
        <f>VLOOKUP(D36,Sheet3!D:L,9,FALSE)</f>
        <v>诸城瑞沃</v>
      </c>
      <c r="B36" s="14" t="str">
        <f>VLOOKUP(D36,Sheet3!D:J,7,FALSE)</f>
        <v>时代康瑞H</v>
      </c>
      <c r="C36" s="14" t="str">
        <f>VLOOKUP(D36,Sheet13!C:E,3,FALSE)</f>
        <v>01.01.01.307</v>
      </c>
      <c r="D36" s="18" t="s">
        <v>81</v>
      </c>
      <c r="E36" s="18" t="s">
        <v>82</v>
      </c>
      <c r="F36" s="18" t="s">
        <v>13</v>
      </c>
      <c r="G36" s="14">
        <v>4960</v>
      </c>
      <c r="H36" s="14">
        <v>2362</v>
      </c>
    </row>
    <row r="37" spans="1:8">
      <c r="A37" s="14" t="str">
        <f>VLOOKUP(D37,Sheet3!D:L,9,FALSE)</f>
        <v>诸城奥铃</v>
      </c>
      <c r="B37" s="14" t="str">
        <f>VLOOKUP(D37,Sheet3!D:J,7,FALSE)</f>
        <v>时代驭菱1475</v>
      </c>
      <c r="C37" s="14" t="str">
        <f>VLOOKUP(D37,Sheet13!C:E,3,FALSE)</f>
        <v>01.03.04.026</v>
      </c>
      <c r="D37" s="18" t="s">
        <v>83</v>
      </c>
      <c r="E37" s="18" t="s">
        <v>33</v>
      </c>
      <c r="F37" s="18" t="s">
        <v>13</v>
      </c>
      <c r="G37" s="14">
        <v>1300</v>
      </c>
      <c r="H37" s="14">
        <v>1224</v>
      </c>
    </row>
    <row r="38" spans="1:8">
      <c r="A38" s="14" t="str">
        <f>VLOOKUP(D38,Sheet3!D:L,9,FALSE)</f>
        <v>诸城奥铃</v>
      </c>
      <c r="B38" s="14" t="str">
        <f>VLOOKUP(D38,Sheet3!D:J,7,FALSE)</f>
        <v>时代驭菱1475</v>
      </c>
      <c r="C38" s="14" t="str">
        <f>VLOOKUP(D38,Sheet13!C:E,3,FALSE)</f>
        <v>01.03.02.008</v>
      </c>
      <c r="D38" s="18" t="s">
        <v>84</v>
      </c>
      <c r="E38" s="18" t="s">
        <v>85</v>
      </c>
      <c r="F38" s="18" t="s">
        <v>13</v>
      </c>
      <c r="G38" s="14">
        <v>1494</v>
      </c>
      <c r="H38" s="14">
        <v>1288</v>
      </c>
    </row>
    <row r="39" spans="1:8">
      <c r="A39" s="14" t="str">
        <f>VLOOKUP(D39,Sheet3!D:L,9,FALSE)</f>
        <v>诸城瑞沃</v>
      </c>
      <c r="B39" s="14" t="str">
        <f>VLOOKUP(D39,Sheet3!D:J,7,FALSE)</f>
        <v>时代小卡1580</v>
      </c>
      <c r="C39" s="14" t="str">
        <f>VLOOKUP(D39,Sheet13!C:E,3,FALSE)</f>
        <v>01.01.02.045</v>
      </c>
      <c r="D39" s="18" t="s">
        <v>86</v>
      </c>
      <c r="E39" s="18" t="s">
        <v>87</v>
      </c>
      <c r="F39" s="18" t="s">
        <v>13</v>
      </c>
      <c r="G39" s="14">
        <v>1040</v>
      </c>
      <c r="H39" s="14">
        <v>571</v>
      </c>
    </row>
    <row r="40" spans="1:8">
      <c r="A40" s="14" t="str">
        <f>VLOOKUP(D40,Sheet3!D:L,9,FALSE)</f>
        <v>诸城瑞沃</v>
      </c>
      <c r="B40" s="14" t="str">
        <f>VLOOKUP(D40,Sheet3!D:J,7,FALSE)</f>
        <v>时代小卡1580</v>
      </c>
      <c r="C40" s="14" t="str">
        <f>VLOOKUP(D40,Sheet13!C:E,3,FALSE)</f>
        <v>01.01.01.154</v>
      </c>
      <c r="D40" s="18" t="s">
        <v>88</v>
      </c>
      <c r="E40" s="18" t="s">
        <v>12</v>
      </c>
      <c r="F40" s="18" t="s">
        <v>13</v>
      </c>
      <c r="G40" s="14">
        <v>715</v>
      </c>
      <c r="H40" s="14">
        <v>391</v>
      </c>
    </row>
    <row r="41" spans="1:8">
      <c r="A41" s="14" t="str">
        <f>VLOOKUP(D41,Sheet3!D:L,9,FALSE)</f>
        <v>诸城瑞沃</v>
      </c>
      <c r="B41" s="14" t="str">
        <f>VLOOKUP(D41,Sheet3!D:J,7,FALSE)</f>
        <v>时代小卡1580</v>
      </c>
      <c r="C41" s="14" t="str">
        <f>VLOOKUP(D41,Sheet13!C:E,3,FALSE)</f>
        <v>01.01.01.155</v>
      </c>
      <c r="D41" s="18" t="s">
        <v>89</v>
      </c>
      <c r="E41" s="18" t="s">
        <v>15</v>
      </c>
      <c r="F41" s="18" t="s">
        <v>13</v>
      </c>
      <c r="G41" s="14">
        <v>715</v>
      </c>
      <c r="H41" s="14">
        <v>387</v>
      </c>
    </row>
    <row r="42" spans="1:8">
      <c r="A42" s="14" t="str">
        <f>VLOOKUP(D42,Sheet3!D:L,9,FALSE)</f>
        <v>诸城奥铃</v>
      </c>
      <c r="B42" s="14" t="str">
        <f>VLOOKUP(D42,Sheet3!D:J,7,FALSE)</f>
        <v>时代康瑞K1</v>
      </c>
      <c r="C42" s="14" t="str">
        <f>VLOOKUP(D42,Sheet13!C:E,3,FALSE)</f>
        <v>01.03.05.017</v>
      </c>
      <c r="D42" s="18" t="s">
        <v>90</v>
      </c>
      <c r="E42" s="18" t="s">
        <v>91</v>
      </c>
      <c r="F42" s="18" t="s">
        <v>13</v>
      </c>
      <c r="G42" s="14">
        <v>640</v>
      </c>
      <c r="H42" s="14">
        <v>570</v>
      </c>
    </row>
    <row r="43" spans="1:8">
      <c r="A43" s="14" t="str">
        <f>VLOOKUP(D43,Sheet3!D:L,9,FALSE)</f>
        <v>诸城奥铃</v>
      </c>
      <c r="B43" s="14" t="str">
        <f>VLOOKUP(D43,Sheet3!D:J,7,FALSE)</f>
        <v>时代康瑞K1</v>
      </c>
      <c r="C43" s="14" t="str">
        <f>VLOOKUP(D43,Sheet13!C:E,3,FALSE)</f>
        <v>01.03.05.018</v>
      </c>
      <c r="D43" s="18" t="s">
        <v>92</v>
      </c>
      <c r="E43" s="18" t="s">
        <v>93</v>
      </c>
      <c r="F43" s="18" t="s">
        <v>13</v>
      </c>
      <c r="G43" s="14">
        <v>640</v>
      </c>
      <c r="H43" s="14">
        <v>463</v>
      </c>
    </row>
    <row r="44" spans="1:8">
      <c r="A44" s="14" t="str">
        <f>VLOOKUP(D44,Sheet3!D:L,9,FALSE)</f>
        <v>诸城奥铃</v>
      </c>
      <c r="B44" s="14" t="str">
        <f>VLOOKUP(D44,Sheet3!D:J,7,FALSE)</f>
        <v>时代康瑞K1</v>
      </c>
      <c r="C44" s="14" t="str">
        <f>VLOOKUP(D44,Sheet13!C:E,3,FALSE)</f>
        <v>01.01.01.011</v>
      </c>
      <c r="D44" s="18" t="s">
        <v>209</v>
      </c>
      <c r="E44" s="18" t="s">
        <v>17</v>
      </c>
      <c r="F44" s="18" t="s">
        <v>13</v>
      </c>
      <c r="G44" s="14">
        <v>260</v>
      </c>
      <c r="H44" s="14">
        <v>224</v>
      </c>
    </row>
    <row r="45" spans="1:8">
      <c r="A45" s="14" t="str">
        <f>VLOOKUP(D45,Sheet3!D:L,9,FALSE)</f>
        <v>诸城奥铃</v>
      </c>
      <c r="B45" s="14" t="str">
        <f>VLOOKUP(D45,Sheet3!D:J,7,FALSE)</f>
        <v>时代康瑞K1</v>
      </c>
      <c r="C45" s="14" t="str">
        <f>VLOOKUP(D45,Sheet13!C:E,3,FALSE)</f>
        <v>01.01.01.012</v>
      </c>
      <c r="D45" s="18" t="s">
        <v>94</v>
      </c>
      <c r="E45" s="18" t="s">
        <v>19</v>
      </c>
      <c r="F45" s="18" t="s">
        <v>13</v>
      </c>
      <c r="G45" s="14">
        <v>260</v>
      </c>
      <c r="H45" s="14">
        <v>224</v>
      </c>
    </row>
    <row r="46" spans="1:8">
      <c r="A46" s="14" t="str">
        <f>VLOOKUP(D46,Sheet3!D:L,9,FALSE)</f>
        <v>诸城奥铃</v>
      </c>
      <c r="B46" s="14" t="str">
        <f>VLOOKUP(D46,Sheet3!D:J,7,FALSE)</f>
        <v>时代康瑞K1</v>
      </c>
      <c r="C46" s="14" t="str">
        <f>VLOOKUP(D46,Sheet13!C:E,3,FALSE)</f>
        <v>01.01.03.001</v>
      </c>
      <c r="D46" s="18" t="s">
        <v>95</v>
      </c>
      <c r="E46" s="18" t="s">
        <v>96</v>
      </c>
      <c r="F46" s="18" t="s">
        <v>13</v>
      </c>
      <c r="G46" s="14">
        <v>200</v>
      </c>
      <c r="H46" s="14">
        <v>180</v>
      </c>
    </row>
    <row r="47" spans="1:8">
      <c r="A47" s="14" t="str">
        <f>VLOOKUP(D47,Sheet3!D:L,9,FALSE)</f>
        <v>诸城奥铃</v>
      </c>
      <c r="B47" s="14" t="str">
        <f>VLOOKUP(D47,Sheet3!D:J,7,FALSE)</f>
        <v>时代康瑞K1</v>
      </c>
      <c r="C47" s="14" t="str">
        <f>VLOOKUP(D47,Sheet13!C:E,3,FALSE)</f>
        <v>01.01.03.002</v>
      </c>
      <c r="D47" s="18" t="s">
        <v>97</v>
      </c>
      <c r="E47" s="18" t="s">
        <v>98</v>
      </c>
      <c r="F47" s="18" t="s">
        <v>13</v>
      </c>
      <c r="G47" s="14">
        <v>200</v>
      </c>
      <c r="H47" s="14">
        <v>180</v>
      </c>
    </row>
    <row r="48" spans="1:8">
      <c r="A48" s="14" t="str">
        <f>VLOOKUP(D48,Sheet3!D:L,9,FALSE)</f>
        <v>诸城奥铃</v>
      </c>
      <c r="B48" s="14" t="str">
        <f>VLOOKUP(D48,Sheet3!D:J,7,FALSE)</f>
        <v>时代康瑞K1</v>
      </c>
      <c r="C48" s="14" t="str">
        <f>VLOOKUP(D48,Sheet13!C:E,3,FALSE)</f>
        <v>01.01.02.072</v>
      </c>
      <c r="D48" s="18" t="s">
        <v>99</v>
      </c>
      <c r="E48" s="18" t="s">
        <v>27</v>
      </c>
      <c r="F48" s="18" t="s">
        <v>13</v>
      </c>
      <c r="G48" s="14">
        <v>400</v>
      </c>
      <c r="H48" s="14">
        <v>180</v>
      </c>
    </row>
    <row r="49" spans="1:8">
      <c r="A49" s="14" t="str">
        <f>VLOOKUP(D49,Sheet3!D:L,9,FALSE)</f>
        <v>诸城奥铃</v>
      </c>
      <c r="B49" s="14" t="str">
        <f>VLOOKUP(D49,Sheet3!D:J,7,FALSE)</f>
        <v>时代驭菱1475</v>
      </c>
      <c r="C49" s="14" t="str">
        <f>VLOOKUP(D49,Sheet13!C:E,3,FALSE)</f>
        <v>01.01.01.104</v>
      </c>
      <c r="D49" s="18" t="s">
        <v>101</v>
      </c>
      <c r="E49" s="18" t="s">
        <v>12</v>
      </c>
      <c r="F49" s="18" t="s">
        <v>13</v>
      </c>
      <c r="G49" s="14">
        <v>400</v>
      </c>
      <c r="H49" s="14">
        <v>380</v>
      </c>
    </row>
    <row r="50" spans="1:8">
      <c r="A50" s="14" t="str">
        <f>VLOOKUP(D50,Sheet3!D:L,9,FALSE)</f>
        <v>诸城奥铃</v>
      </c>
      <c r="B50" s="14" t="str">
        <f>VLOOKUP(D50,Sheet3!D:J,7,FALSE)</f>
        <v>时代驭菱1475</v>
      </c>
      <c r="C50" s="14" t="str">
        <f>VLOOKUP(D50,Sheet13!C:E,3,FALSE)</f>
        <v>01.01.01.105</v>
      </c>
      <c r="D50" s="18" t="s">
        <v>102</v>
      </c>
      <c r="E50" s="18" t="s">
        <v>15</v>
      </c>
      <c r="F50" s="18" t="s">
        <v>13</v>
      </c>
      <c r="G50" s="14">
        <v>400</v>
      </c>
      <c r="H50" s="14">
        <v>400</v>
      </c>
    </row>
    <row r="51" spans="1:8">
      <c r="A51" s="14" t="str">
        <f>VLOOKUP(D51,Sheet3!D:L,9,FALSE)</f>
        <v>诸城瑞沃</v>
      </c>
      <c r="B51" s="14" t="str">
        <f>VLOOKUP(D51,Sheet3!D:J,7,FALSE)</f>
        <v>瑞沃重卡2200</v>
      </c>
      <c r="C51" s="14" t="str">
        <f>VLOOKUP(D51,Sheet13!C:E,3,FALSE)</f>
        <v>01.03.20.070</v>
      </c>
      <c r="D51" s="18" t="s">
        <v>107</v>
      </c>
      <c r="E51" s="18" t="s">
        <v>108</v>
      </c>
      <c r="F51" s="18" t="s">
        <v>13</v>
      </c>
      <c r="G51" s="14">
        <v>0</v>
      </c>
      <c r="H51" s="14">
        <v>0</v>
      </c>
    </row>
    <row r="52" spans="1:8">
      <c r="A52" s="14" t="str">
        <f>VLOOKUP(D52,Sheet3!D:L,9,FALSE)</f>
        <v>诸城瑞沃</v>
      </c>
      <c r="B52" s="14" t="str">
        <f>VLOOKUP(D52,Sheet3!D:J,7,FALSE)</f>
        <v>时代轻卡1029</v>
      </c>
      <c r="C52" s="14" t="str">
        <f>VLOOKUP(D52,Sheet13!C:E,3,FALSE)</f>
        <v>01.01.02.006</v>
      </c>
      <c r="D52" s="18" t="s">
        <v>109</v>
      </c>
      <c r="E52" s="18" t="s">
        <v>62</v>
      </c>
      <c r="F52" s="18" t="s">
        <v>13</v>
      </c>
      <c r="G52" s="14">
        <v>614</v>
      </c>
      <c r="H52" s="14">
        <v>209</v>
      </c>
    </row>
    <row r="53" spans="1:8">
      <c r="A53" s="14" t="s">
        <v>48</v>
      </c>
      <c r="B53" s="14" t="s">
        <v>199</v>
      </c>
      <c r="C53" s="14" t="str">
        <f>VLOOKUP(D53,Sheet13!C:E,3,FALSE)</f>
        <v>01.01.02.036</v>
      </c>
      <c r="D53" s="18" t="s">
        <v>263</v>
      </c>
      <c r="E53" s="18" t="s">
        <v>66</v>
      </c>
      <c r="F53" s="18" t="s">
        <v>13</v>
      </c>
      <c r="G53" s="14">
        <v>30</v>
      </c>
      <c r="H53" s="14">
        <v>0</v>
      </c>
    </row>
    <row r="54" spans="1:8">
      <c r="A54" s="14" t="str">
        <f>VLOOKUP(D54,Sheet3!D:L,9,FALSE)</f>
        <v>诸城瑞沃</v>
      </c>
      <c r="B54" s="14" t="str">
        <f>VLOOKUP(D54,Sheet3!D:J,7,FALSE)</f>
        <v>瑞沃重卡2200</v>
      </c>
      <c r="C54" s="14" t="str">
        <f>VLOOKUP(D54,Sheet13!C:E,3,FALSE)</f>
        <v>01.01.01.134</v>
      </c>
      <c r="D54" s="18" t="s">
        <v>116</v>
      </c>
      <c r="E54" s="18" t="s">
        <v>23</v>
      </c>
      <c r="F54" s="18" t="s">
        <v>13</v>
      </c>
      <c r="G54" s="14">
        <v>323</v>
      </c>
      <c r="H54" s="14">
        <v>20</v>
      </c>
    </row>
    <row r="55" spans="1:8">
      <c r="A55" s="14" t="str">
        <f>VLOOKUP(D55,Sheet3!D:L,9,FALSE)</f>
        <v>诸城瑞沃</v>
      </c>
      <c r="B55" s="14" t="str">
        <f>VLOOKUP(D55,Sheet3!D:J,7,FALSE)</f>
        <v>瑞沃重卡2200</v>
      </c>
      <c r="C55" s="14" t="str">
        <f>VLOOKUP(D55,Sheet13!C:E,3,FALSE)</f>
        <v>01.01.01.342</v>
      </c>
      <c r="D55" s="18" t="s">
        <v>133</v>
      </c>
      <c r="E55" s="18" t="s">
        <v>25</v>
      </c>
      <c r="F55" s="18" t="s">
        <v>13</v>
      </c>
      <c r="G55" s="14">
        <v>323</v>
      </c>
      <c r="H55" s="14">
        <v>20</v>
      </c>
    </row>
    <row r="56" spans="1:8">
      <c r="A56" s="14" t="str">
        <f>VLOOKUP(D56,Sheet3!D:L,9,FALSE)</f>
        <v>诸城瑞沃</v>
      </c>
      <c r="B56" s="14" t="str">
        <f>VLOOKUP(D56,Sheet3!D:J,7,FALSE)</f>
        <v>瑞沃重卡2200</v>
      </c>
      <c r="C56" s="14" t="str">
        <f>VLOOKUP(D56,Sheet13!C:E,3,FALSE)</f>
        <v>01.01.03.135</v>
      </c>
      <c r="D56" s="18" t="s">
        <v>140</v>
      </c>
      <c r="E56" s="18" t="s">
        <v>137</v>
      </c>
      <c r="F56" s="18" t="s">
        <v>13</v>
      </c>
      <c r="G56" s="14">
        <v>323</v>
      </c>
      <c r="H56" s="14">
        <v>20</v>
      </c>
    </row>
    <row r="57" spans="1:8">
      <c r="A57" s="14" t="str">
        <f>VLOOKUP(D57,Sheet3!D:L,9,FALSE)</f>
        <v>诸城瑞沃</v>
      </c>
      <c r="B57" s="14" t="str">
        <f>VLOOKUP(D57,Sheet3!D:J,7,FALSE)</f>
        <v>瑞沃重卡2200</v>
      </c>
      <c r="C57" s="14" t="str">
        <f>VLOOKUP(D57,Sheet13!C:E,3,FALSE)</f>
        <v>01.01.03.136</v>
      </c>
      <c r="D57" s="18" t="s">
        <v>141</v>
      </c>
      <c r="E57" s="18" t="s">
        <v>139</v>
      </c>
      <c r="F57" s="18" t="s">
        <v>13</v>
      </c>
      <c r="G57" s="14">
        <v>323</v>
      </c>
      <c r="H57" s="14">
        <v>20</v>
      </c>
    </row>
    <row r="58" spans="1:8">
      <c r="A58" s="14" t="str">
        <f>VLOOKUP(D58,Sheet3!D:L,9,FALSE)</f>
        <v>诸城瑞沃</v>
      </c>
      <c r="B58" s="14" t="str">
        <f>VLOOKUP(D58,Sheet3!D:J,7,FALSE)</f>
        <v>瑞沃捷运</v>
      </c>
      <c r="C58" s="14" t="str">
        <f>VLOOKUP(D58,Sheet13!C:E,3,FALSE)</f>
        <v>01.03.21.061</v>
      </c>
      <c r="D58" s="18" t="s">
        <v>142</v>
      </c>
      <c r="E58" s="18" t="s">
        <v>143</v>
      </c>
      <c r="F58" s="18" t="s">
        <v>13</v>
      </c>
      <c r="G58" s="14">
        <v>116</v>
      </c>
      <c r="H58" s="14">
        <v>6</v>
      </c>
    </row>
    <row r="59" spans="1:8">
      <c r="A59" s="14" t="str">
        <f>VLOOKUP(D59,Sheet3!D:L,9,FALSE)</f>
        <v>诸城瑞沃</v>
      </c>
      <c r="B59" s="14" t="str">
        <f>VLOOKUP(D59,Sheet3!D:J,7,FALSE)</f>
        <v>瑞沃捷运</v>
      </c>
      <c r="C59" s="14" t="str">
        <f>VLOOKUP(D59,Sheet13!C:E,3,FALSE)</f>
        <v>01.03.21.060</v>
      </c>
      <c r="D59" s="18" t="s">
        <v>144</v>
      </c>
      <c r="E59" s="18" t="s">
        <v>145</v>
      </c>
      <c r="F59" s="18" t="s">
        <v>13</v>
      </c>
      <c r="G59" s="14">
        <v>116</v>
      </c>
      <c r="H59" s="14">
        <v>6</v>
      </c>
    </row>
    <row r="60" spans="1:8">
      <c r="A60" s="14" t="str">
        <f>VLOOKUP(D60,Sheet3!D:L,9,FALSE)</f>
        <v>诸城瑞沃</v>
      </c>
      <c r="B60" s="14" t="str">
        <f>VLOOKUP(D60,Sheet3!D:J,7,FALSE)</f>
        <v>瑞沃重卡2200</v>
      </c>
      <c r="C60" s="14" t="str">
        <f>VLOOKUP(D60,Sheet13!C:E,3,FALSE)</f>
        <v>01.01.03.141</v>
      </c>
      <c r="D60" s="18" t="s">
        <v>146</v>
      </c>
      <c r="E60" s="18" t="s">
        <v>147</v>
      </c>
      <c r="F60" s="18" t="s">
        <v>13</v>
      </c>
      <c r="G60" s="14">
        <v>323</v>
      </c>
      <c r="H60" s="14">
        <v>20</v>
      </c>
    </row>
    <row r="61" spans="1:8">
      <c r="A61" s="14" t="str">
        <f>VLOOKUP(D61,Sheet3!D:L,9,FALSE)</f>
        <v>诸城瑞沃</v>
      </c>
      <c r="B61" s="14" t="str">
        <f>VLOOKUP(D61,Sheet3!D:J,7,FALSE)</f>
        <v>瑞沃重卡2200</v>
      </c>
      <c r="C61" s="14" t="str">
        <f>VLOOKUP(D61,Sheet13!C:E,3,FALSE)</f>
        <v>01.01.03.142</v>
      </c>
      <c r="D61" s="18" t="s">
        <v>148</v>
      </c>
      <c r="E61" s="18" t="s">
        <v>149</v>
      </c>
      <c r="F61" s="18" t="s">
        <v>13</v>
      </c>
      <c r="G61" s="14">
        <v>323</v>
      </c>
      <c r="H61" s="14">
        <v>20</v>
      </c>
    </row>
    <row r="62" spans="1:8">
      <c r="A62" s="35" t="s">
        <v>164</v>
      </c>
      <c r="B62" s="35" t="s">
        <v>202</v>
      </c>
      <c r="C62" s="14" t="str">
        <f>VLOOKUP(D62,Sheet13!C:E,3,FALSE)</f>
        <v>01.01.01.168</v>
      </c>
      <c r="D62" s="18" t="s">
        <v>264</v>
      </c>
      <c r="E62" s="18" t="s">
        <v>15</v>
      </c>
      <c r="F62" s="18" t="s">
        <v>13</v>
      </c>
      <c r="G62" s="14">
        <v>323</v>
      </c>
      <c r="H62" s="14">
        <v>30</v>
      </c>
    </row>
    <row r="63" spans="1:8">
      <c r="A63" s="14" t="str">
        <f>VLOOKUP(D63,Sheet3!D:L,9,FALSE)</f>
        <v>诸城瑞沃</v>
      </c>
      <c r="B63" s="14" t="str">
        <f>VLOOKUP(D63,Sheet3!D:J,7,FALSE)</f>
        <v>瑞沃重卡2400高顶</v>
      </c>
      <c r="C63" s="14" t="str">
        <f>VLOOKUP(D63,Sheet13!C:E,3,FALSE)</f>
        <v>01.01.01.245</v>
      </c>
      <c r="D63" s="18" t="s">
        <v>156</v>
      </c>
      <c r="E63" s="18" t="s">
        <v>17</v>
      </c>
      <c r="F63" s="18" t="s">
        <v>13</v>
      </c>
      <c r="G63" s="14">
        <v>20</v>
      </c>
      <c r="H63" s="14">
        <v>0</v>
      </c>
    </row>
    <row r="64" spans="1:8">
      <c r="A64" s="14" t="str">
        <f>VLOOKUP(D64,Sheet3!D:L,9,FALSE)</f>
        <v>诸城瑞沃</v>
      </c>
      <c r="B64" s="14" t="str">
        <f>VLOOKUP(D64,Sheet3!D:J,7,FALSE)</f>
        <v>瑞沃重卡2400高顶</v>
      </c>
      <c r="C64" s="14" t="str">
        <f>VLOOKUP(D64,Sheet13!C:E,3,FALSE)</f>
        <v>01.01.01.246</v>
      </c>
      <c r="D64" s="18" t="s">
        <v>157</v>
      </c>
      <c r="E64" s="18" t="s">
        <v>19</v>
      </c>
      <c r="F64" s="18" t="s">
        <v>13</v>
      </c>
      <c r="G64" s="14">
        <v>20</v>
      </c>
      <c r="H64" s="14">
        <v>0</v>
      </c>
    </row>
    <row r="65" spans="1:8">
      <c r="A65" s="35" t="s">
        <v>164</v>
      </c>
      <c r="B65" s="35" t="s">
        <v>202</v>
      </c>
      <c r="C65" s="14" t="str">
        <f>VLOOKUP(D65,Sheet13!C:E,3,FALSE)</f>
        <v>01.01.01.266</v>
      </c>
      <c r="D65" s="36" t="s">
        <v>265</v>
      </c>
      <c r="E65" s="36" t="s">
        <v>266</v>
      </c>
      <c r="F65" s="36" t="s">
        <v>13</v>
      </c>
      <c r="G65" s="14">
        <v>323</v>
      </c>
      <c r="H65" s="14">
        <v>20</v>
      </c>
    </row>
    <row r="66" spans="1:8">
      <c r="A66" s="14" t="str">
        <f>VLOOKUP(D66,Sheet3!D:L,9,FALSE)</f>
        <v>诸城瑞沃</v>
      </c>
      <c r="B66" s="14" t="str">
        <f>VLOOKUP(D66,Sheet3!D:J,7,FALSE)</f>
        <v>瑞沃捷运高顶</v>
      </c>
      <c r="C66" s="14" t="str">
        <f>VLOOKUP(D66,Sheet13!C:E,3,FALSE)</f>
        <v>01.01.01.225</v>
      </c>
      <c r="D66" s="18" t="s">
        <v>158</v>
      </c>
      <c r="E66" s="18" t="s">
        <v>159</v>
      </c>
      <c r="F66" s="18" t="s">
        <v>13</v>
      </c>
      <c r="G66" s="14">
        <v>145</v>
      </c>
      <c r="H66" s="14">
        <v>35</v>
      </c>
    </row>
    <row r="67" spans="1:8">
      <c r="A67" s="14" t="str">
        <f>VLOOKUP(D67,Sheet3!D:L,9,FALSE)</f>
        <v>诸城奥铃</v>
      </c>
      <c r="B67" s="14" t="str">
        <f>VLOOKUP(D67,Sheet3!D:J,7,FALSE)</f>
        <v>欧马可1995</v>
      </c>
      <c r="C67" s="14" t="str">
        <f>VLOOKUP(D67,Sheet13!C:E,3,FALSE)</f>
        <v>01.01.01.181</v>
      </c>
      <c r="D67" s="37" t="s">
        <v>46</v>
      </c>
      <c r="E67" s="37" t="s">
        <v>267</v>
      </c>
      <c r="F67" s="18" t="s">
        <v>13</v>
      </c>
      <c r="G67" s="14">
        <v>60</v>
      </c>
      <c r="H67" s="14">
        <v>48</v>
      </c>
    </row>
    <row r="68" spans="1:8">
      <c r="A68" s="14" t="str">
        <f>VLOOKUP(D68,Sheet3!D:L,9,FALSE)</f>
        <v>诸城奥铃</v>
      </c>
      <c r="B68" s="14" t="str">
        <f>VLOOKUP(D68,Sheet3!D:J,7,FALSE)</f>
        <v>欧马可1995</v>
      </c>
      <c r="C68" s="14" t="str">
        <f>VLOOKUP(D68,Sheet13!C:E,3,FALSE)</f>
        <v>01.01.01.182</v>
      </c>
      <c r="D68" s="37" t="s">
        <v>53</v>
      </c>
      <c r="E68" s="37" t="s">
        <v>267</v>
      </c>
      <c r="F68" s="18" t="s">
        <v>13</v>
      </c>
      <c r="G68" s="14">
        <v>60</v>
      </c>
      <c r="H68" s="14">
        <v>48</v>
      </c>
    </row>
    <row r="69" spans="1:9">
      <c r="A69" s="14" t="str">
        <f>VLOOKUP(D69,Sheet3!D:L,9,FALSE)</f>
        <v>诸城奥铃</v>
      </c>
      <c r="B69" s="14" t="str">
        <f>VLOOKUP(D69,Sheet3!D:J,7,FALSE)</f>
        <v>奥铃捷运</v>
      </c>
      <c r="C69" s="14" t="str">
        <f>VLOOKUP(D69,Sheet13!C:E,3,FALSE)</f>
        <v>01.03.22.002</v>
      </c>
      <c r="D69" s="50" t="s">
        <v>30</v>
      </c>
      <c r="E69" s="37" t="s">
        <v>31</v>
      </c>
      <c r="F69" s="18" t="s">
        <v>13</v>
      </c>
      <c r="G69" s="14">
        <v>800</v>
      </c>
      <c r="H69" s="14">
        <v>606</v>
      </c>
      <c r="I69" t="s">
        <v>283</v>
      </c>
    </row>
    <row r="70" spans="1:8">
      <c r="A70" s="14" t="str">
        <f>VLOOKUP(D70,Sheet3!D:L,9,FALSE)</f>
        <v>诸城奥铃</v>
      </c>
      <c r="B70" s="14" t="str">
        <f>VLOOKUP(D70,Sheet3!D:J,7,FALSE)</f>
        <v>欧马可1995</v>
      </c>
      <c r="C70" s="14" t="str">
        <f>VLOOKUP(D70,Sheet13!C:E,3,FALSE)</f>
        <v>01.01.01.144</v>
      </c>
      <c r="D70" s="37" t="s">
        <v>47</v>
      </c>
      <c r="E70" s="37" t="s">
        <v>23</v>
      </c>
      <c r="F70" s="18" t="s">
        <v>13</v>
      </c>
      <c r="G70" s="14">
        <v>80</v>
      </c>
      <c r="H70" s="14">
        <v>11</v>
      </c>
    </row>
    <row r="71" spans="1:8">
      <c r="A71" s="14" t="str">
        <f>VLOOKUP(D71,Sheet3!D:L,9,FALSE)</f>
        <v>诸城奥铃</v>
      </c>
      <c r="B71" s="14" t="str">
        <f>VLOOKUP(D71,Sheet3!D:J,7,FALSE)</f>
        <v>欧马可1995</v>
      </c>
      <c r="C71" s="14" t="str">
        <f>VLOOKUP(D71,Sheet13!C:E,3,FALSE)</f>
        <v>01.01.01.148</v>
      </c>
      <c r="D71" s="37" t="s">
        <v>52</v>
      </c>
      <c r="E71" s="37" t="s">
        <v>23</v>
      </c>
      <c r="F71" s="18" t="s">
        <v>13</v>
      </c>
      <c r="G71" s="14">
        <v>20</v>
      </c>
      <c r="H71" s="14">
        <v>1</v>
      </c>
    </row>
    <row r="72" spans="1:8">
      <c r="A72" s="14" t="str">
        <f>VLOOKUP(D72,Sheet3!D:L,9,FALSE)</f>
        <v>诸城奥铃</v>
      </c>
      <c r="B72" s="14" t="str">
        <f>VLOOKUP(D72,Sheet3!D:J,7,FALSE)</f>
        <v>欧马可1995</v>
      </c>
      <c r="C72" s="14" t="str">
        <f>VLOOKUP(D72,Sheet13!C:E,3,FALSE)</f>
        <v>01.01.01.316</v>
      </c>
      <c r="D72" s="37" t="s">
        <v>51</v>
      </c>
      <c r="E72" s="37" t="s">
        <v>268</v>
      </c>
      <c r="F72" s="18" t="s">
        <v>13</v>
      </c>
      <c r="G72" s="14">
        <v>200</v>
      </c>
      <c r="H72" s="14">
        <v>11</v>
      </c>
    </row>
    <row r="73" spans="1:8">
      <c r="A73" s="14" t="str">
        <f>VLOOKUP(D73,Sheet3!D:L,9,FALSE)</f>
        <v>诸城奥铃</v>
      </c>
      <c r="B73" s="14" t="str">
        <f>VLOOKUP(D73,Sheet3!D:J,7,FALSE)</f>
        <v>欧马可1995</v>
      </c>
      <c r="C73" s="14" t="str">
        <f>VLOOKUP(D73,Sheet13!C:E,3,FALSE)</f>
        <v>01.01.01.233</v>
      </c>
      <c r="D73" s="37" t="s">
        <v>57</v>
      </c>
      <c r="E73" s="37" t="s">
        <v>267</v>
      </c>
      <c r="F73" s="18" t="s">
        <v>13</v>
      </c>
      <c r="G73" s="14">
        <v>80</v>
      </c>
      <c r="H73" s="14">
        <v>6</v>
      </c>
    </row>
    <row r="74" spans="1:8">
      <c r="A74" s="14" t="str">
        <f>VLOOKUP(D74,Sheet3!D:L,9,FALSE)</f>
        <v>诸城奥铃</v>
      </c>
      <c r="B74" s="14" t="str">
        <f>VLOOKUP(D74,Sheet3!D:J,7,FALSE)</f>
        <v>欧马可1995</v>
      </c>
      <c r="C74" s="14" t="str">
        <f>VLOOKUP(D74,Sheet13!C:E,3,FALSE)</f>
        <v>01.01.01.234</v>
      </c>
      <c r="D74" s="37" t="s">
        <v>58</v>
      </c>
      <c r="E74" s="37" t="s">
        <v>267</v>
      </c>
      <c r="F74" s="18" t="s">
        <v>13</v>
      </c>
      <c r="G74" s="14">
        <v>80</v>
      </c>
      <c r="H74" s="14">
        <v>6</v>
      </c>
    </row>
    <row r="75" spans="1:9">
      <c r="A75" s="14" t="s">
        <v>48</v>
      </c>
      <c r="B75" s="14" t="s">
        <v>273</v>
      </c>
      <c r="C75" s="14">
        <f>VLOOKUP(D75,Sheet13!C:E,3,FALSE)</f>
        <v>0</v>
      </c>
      <c r="D75" s="37" t="s">
        <v>274</v>
      </c>
      <c r="E75" s="37" t="s">
        <v>275</v>
      </c>
      <c r="F75" s="18" t="s">
        <v>13</v>
      </c>
      <c r="G75" s="14">
        <v>3646</v>
      </c>
      <c r="H75" s="14">
        <v>1442</v>
      </c>
      <c r="I75" t="s">
        <v>284</v>
      </c>
    </row>
    <row r="76" spans="1:8">
      <c r="A76" s="14" t="s">
        <v>48</v>
      </c>
      <c r="B76" s="14" t="s">
        <v>273</v>
      </c>
      <c r="C76" s="14">
        <f>VLOOKUP(D76,Sheet13!C:E,3,FALSE)</f>
        <v>0</v>
      </c>
      <c r="D76" s="37" t="s">
        <v>276</v>
      </c>
      <c r="E76" s="37" t="s">
        <v>275</v>
      </c>
      <c r="F76" s="18" t="s">
        <v>13</v>
      </c>
      <c r="G76" s="14">
        <v>400</v>
      </c>
      <c r="H76" s="14">
        <v>0</v>
      </c>
    </row>
    <row r="77" ht="20.25" spans="1:1">
      <c r="A77" s="38" t="s">
        <v>285</v>
      </c>
    </row>
  </sheetData>
  <mergeCells count="9">
    <mergeCell ref="A1:F1"/>
    <mergeCell ref="A2:A4"/>
    <mergeCell ref="B2:B4"/>
    <mergeCell ref="C2:C4"/>
    <mergeCell ref="D2:D4"/>
    <mergeCell ref="E2:E4"/>
    <mergeCell ref="F2:F4"/>
    <mergeCell ref="G2:G4"/>
    <mergeCell ref="H2:H4"/>
  </mergeCells>
  <conditionalFormatting sqref="D1:D4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82"/>
  <sheetViews>
    <sheetView topLeftCell="A26" workbookViewId="0">
      <selection activeCell="E5" sqref="E5:E179"/>
    </sheetView>
  </sheetViews>
  <sheetFormatPr defaultColWidth="9" defaultRowHeight="13.5" outlineLevelCol="4"/>
  <cols>
    <col min="2" max="2" width="15" style="20" customWidth="1"/>
    <col min="3" max="3" width="16.75" style="20" customWidth="1"/>
    <col min="4" max="4" width="16.25" style="20" customWidth="1"/>
  </cols>
  <sheetData>
    <row r="1" ht="24" spans="2:4">
      <c r="B1" s="21"/>
      <c r="C1" s="21"/>
      <c r="D1" s="22" t="s">
        <v>286</v>
      </c>
    </row>
    <row r="2" spans="2:4">
      <c r="B2" s="23" t="s">
        <v>287</v>
      </c>
      <c r="C2" s="23" t="s">
        <v>288</v>
      </c>
      <c r="D2" s="23" t="s">
        <v>5</v>
      </c>
    </row>
    <row r="3" spans="2:4">
      <c r="B3" s="23"/>
      <c r="C3" s="24"/>
      <c r="D3" s="25"/>
    </row>
    <row r="4" spans="2:4">
      <c r="B4" s="23"/>
      <c r="C4" s="24"/>
      <c r="D4" s="25"/>
    </row>
    <row r="5" spans="2:5">
      <c r="B5" s="26" t="s">
        <v>289</v>
      </c>
      <c r="C5" s="26" t="s">
        <v>67</v>
      </c>
      <c r="D5" s="26" t="s">
        <v>275</v>
      </c>
      <c r="E5" t="str">
        <f>B5</f>
        <v>01.03.05.002</v>
      </c>
    </row>
    <row r="6" spans="2:5">
      <c r="B6" s="26" t="s">
        <v>290</v>
      </c>
      <c r="C6" s="26" t="s">
        <v>112</v>
      </c>
      <c r="D6" s="26" t="s">
        <v>291</v>
      </c>
      <c r="E6" t="str">
        <f t="shared" ref="E6:E37" si="0">B6</f>
        <v>01.03.08.007</v>
      </c>
    </row>
    <row r="7" spans="2:5">
      <c r="B7" s="26" t="s">
        <v>292</v>
      </c>
      <c r="C7" s="26" t="s">
        <v>114</v>
      </c>
      <c r="D7" s="26" t="s">
        <v>291</v>
      </c>
      <c r="E7" t="str">
        <f t="shared" si="0"/>
        <v>01.03.08.008</v>
      </c>
    </row>
    <row r="8" spans="2:5">
      <c r="B8" s="26" t="s">
        <v>293</v>
      </c>
      <c r="C8" s="26" t="s">
        <v>294</v>
      </c>
      <c r="D8" s="26" t="s">
        <v>295</v>
      </c>
      <c r="E8" t="str">
        <f t="shared" si="0"/>
        <v>01.03.08.009</v>
      </c>
    </row>
    <row r="9" spans="2:5">
      <c r="B9" s="26" t="s">
        <v>296</v>
      </c>
      <c r="C9" s="26" t="s">
        <v>297</v>
      </c>
      <c r="D9" s="26" t="s">
        <v>295</v>
      </c>
      <c r="E9" t="str">
        <f t="shared" si="0"/>
        <v>01.03.08.038</v>
      </c>
    </row>
    <row r="10" spans="2:5">
      <c r="B10" s="26" t="s">
        <v>298</v>
      </c>
      <c r="C10" s="26" t="s">
        <v>107</v>
      </c>
      <c r="D10" s="26" t="s">
        <v>299</v>
      </c>
      <c r="E10" t="str">
        <f t="shared" si="0"/>
        <v>01.03.20.070</v>
      </c>
    </row>
    <row r="11" spans="2:5">
      <c r="B11" s="26" t="s">
        <v>300</v>
      </c>
      <c r="C11" s="26" t="s">
        <v>105</v>
      </c>
      <c r="D11" s="26" t="s">
        <v>106</v>
      </c>
      <c r="E11" t="str">
        <f t="shared" si="0"/>
        <v>01.03.22.007</v>
      </c>
    </row>
    <row r="12" spans="2:5">
      <c r="B12" s="26" t="s">
        <v>301</v>
      </c>
      <c r="C12" s="26" t="s">
        <v>302</v>
      </c>
      <c r="D12" s="26" t="s">
        <v>303</v>
      </c>
      <c r="E12" t="str">
        <f t="shared" si="0"/>
        <v>01.03.20.064</v>
      </c>
    </row>
    <row r="13" spans="2:5">
      <c r="B13" s="26" t="s">
        <v>304</v>
      </c>
      <c r="C13" s="26" t="s">
        <v>195</v>
      </c>
      <c r="D13" s="26" t="s">
        <v>305</v>
      </c>
      <c r="E13" t="str">
        <f t="shared" si="0"/>
        <v>01.03.02.028</v>
      </c>
    </row>
    <row r="14" spans="2:5">
      <c r="B14" s="26" t="s">
        <v>306</v>
      </c>
      <c r="C14" s="26" t="s">
        <v>134</v>
      </c>
      <c r="D14" s="26" t="s">
        <v>305</v>
      </c>
      <c r="E14" t="str">
        <f t="shared" si="0"/>
        <v>01.03.02.049</v>
      </c>
    </row>
    <row r="15" spans="2:5">
      <c r="B15" s="26" t="s">
        <v>307</v>
      </c>
      <c r="C15" s="26" t="s">
        <v>63</v>
      </c>
      <c r="D15" s="26" t="s">
        <v>305</v>
      </c>
      <c r="E15" t="str">
        <f t="shared" si="0"/>
        <v>01.03.02.010</v>
      </c>
    </row>
    <row r="16" spans="2:5">
      <c r="B16" s="26" t="s">
        <v>308</v>
      </c>
      <c r="C16" s="26" t="s">
        <v>200</v>
      </c>
      <c r="D16" s="26" t="s">
        <v>309</v>
      </c>
      <c r="E16" t="str">
        <f t="shared" si="0"/>
        <v>01.03.02.009</v>
      </c>
    </row>
    <row r="17" spans="2:5">
      <c r="B17" s="26" t="s">
        <v>310</v>
      </c>
      <c r="C17" s="26" t="s">
        <v>133</v>
      </c>
      <c r="D17" s="26" t="s">
        <v>311</v>
      </c>
      <c r="E17" t="str">
        <f t="shared" si="0"/>
        <v>01.01.01.342</v>
      </c>
    </row>
    <row r="18" spans="2:5">
      <c r="B18" s="26" t="s">
        <v>312</v>
      </c>
      <c r="C18" s="26" t="s">
        <v>313</v>
      </c>
      <c r="D18" s="26" t="s">
        <v>314</v>
      </c>
      <c r="E18" t="str">
        <f t="shared" si="0"/>
        <v>01.01.01.062</v>
      </c>
    </row>
    <row r="19" spans="2:5">
      <c r="B19" s="26" t="s">
        <v>315</v>
      </c>
      <c r="C19" s="26" t="s">
        <v>117</v>
      </c>
      <c r="D19" s="26" t="s">
        <v>316</v>
      </c>
      <c r="E19" t="str">
        <f t="shared" si="0"/>
        <v>01.03.20.068</v>
      </c>
    </row>
    <row r="20" spans="2:5">
      <c r="B20" s="26" t="s">
        <v>317</v>
      </c>
      <c r="C20" s="26" t="s">
        <v>119</v>
      </c>
      <c r="D20" s="26" t="s">
        <v>318</v>
      </c>
      <c r="E20" t="str">
        <f t="shared" si="0"/>
        <v>01.03.20.069</v>
      </c>
    </row>
    <row r="21" spans="2:5">
      <c r="B21" s="26" t="s">
        <v>319</v>
      </c>
      <c r="C21" s="26" t="s">
        <v>320</v>
      </c>
      <c r="D21" s="26" t="s">
        <v>305</v>
      </c>
      <c r="E21" t="str">
        <f t="shared" si="0"/>
        <v>01.03.02.016</v>
      </c>
    </row>
    <row r="22" spans="2:5">
      <c r="B22" s="26" t="s">
        <v>321</v>
      </c>
      <c r="C22" s="26" t="s">
        <v>322</v>
      </c>
      <c r="D22" s="26" t="s">
        <v>323</v>
      </c>
      <c r="E22" t="str">
        <f t="shared" si="0"/>
        <v>01.01.02.048</v>
      </c>
    </row>
    <row r="23" spans="2:5">
      <c r="B23" s="26" t="s">
        <v>324</v>
      </c>
      <c r="C23" s="26" t="s">
        <v>325</v>
      </c>
      <c r="D23" s="26" t="s">
        <v>326</v>
      </c>
      <c r="E23" t="str">
        <f t="shared" si="0"/>
        <v>01.03.20.117</v>
      </c>
    </row>
    <row r="24" spans="2:5">
      <c r="B24" s="26" t="s">
        <v>327</v>
      </c>
      <c r="C24" s="26" t="s">
        <v>129</v>
      </c>
      <c r="D24" s="26" t="s">
        <v>328</v>
      </c>
      <c r="E24" t="str">
        <f t="shared" si="0"/>
        <v>01.03.20.067</v>
      </c>
    </row>
    <row r="25" spans="2:5">
      <c r="B25" s="26" t="s">
        <v>329</v>
      </c>
      <c r="C25" s="26" t="s">
        <v>330</v>
      </c>
      <c r="D25" s="26" t="s">
        <v>331</v>
      </c>
      <c r="E25" t="str">
        <f t="shared" si="0"/>
        <v>01.03.02.013</v>
      </c>
    </row>
    <row r="26" spans="2:5">
      <c r="B26" s="26" t="s">
        <v>332</v>
      </c>
      <c r="C26" s="26" t="s">
        <v>333</v>
      </c>
      <c r="D26" s="26" t="s">
        <v>267</v>
      </c>
      <c r="E26" t="str">
        <f t="shared" si="0"/>
        <v>01.01.01.132</v>
      </c>
    </row>
    <row r="27" spans="2:5">
      <c r="B27" s="26" t="s">
        <v>334</v>
      </c>
      <c r="C27" s="26" t="s">
        <v>335</v>
      </c>
      <c r="D27" s="26" t="s">
        <v>267</v>
      </c>
      <c r="E27" t="str">
        <f t="shared" si="0"/>
        <v>01.01.01.133</v>
      </c>
    </row>
    <row r="28" spans="2:5">
      <c r="B28" s="26" t="s">
        <v>336</v>
      </c>
      <c r="C28" s="26" t="s">
        <v>121</v>
      </c>
      <c r="D28" s="26" t="s">
        <v>337</v>
      </c>
      <c r="E28" t="str">
        <f t="shared" si="0"/>
        <v>01.03.20.071</v>
      </c>
    </row>
    <row r="29" spans="2:5">
      <c r="B29" s="26" t="s">
        <v>338</v>
      </c>
      <c r="C29" s="26" t="s">
        <v>127</v>
      </c>
      <c r="D29" s="26" t="s">
        <v>337</v>
      </c>
      <c r="E29" t="str">
        <f t="shared" si="0"/>
        <v>01.03.20.072</v>
      </c>
    </row>
    <row r="30" spans="2:5">
      <c r="B30" s="26" t="s">
        <v>339</v>
      </c>
      <c r="C30" s="26" t="s">
        <v>116</v>
      </c>
      <c r="D30" s="26" t="s">
        <v>267</v>
      </c>
      <c r="E30" t="str">
        <f t="shared" si="0"/>
        <v>01.01.01.134</v>
      </c>
    </row>
    <row r="31" spans="2:5">
      <c r="B31" s="26" t="s">
        <v>340</v>
      </c>
      <c r="C31" s="26" t="s">
        <v>34</v>
      </c>
      <c r="D31" s="26" t="s">
        <v>341</v>
      </c>
      <c r="E31" t="str">
        <f t="shared" si="0"/>
        <v>01.03.03.002</v>
      </c>
    </row>
    <row r="32" spans="2:5">
      <c r="B32" s="26" t="s">
        <v>342</v>
      </c>
      <c r="C32" s="26" t="s">
        <v>32</v>
      </c>
      <c r="D32" s="26" t="s">
        <v>275</v>
      </c>
      <c r="E32" t="str">
        <f t="shared" si="0"/>
        <v>01.03.03.001</v>
      </c>
    </row>
    <row r="33" spans="2:5">
      <c r="B33" s="26" t="s">
        <v>343</v>
      </c>
      <c r="C33" s="26" t="s">
        <v>344</v>
      </c>
      <c r="D33" s="26" t="s">
        <v>345</v>
      </c>
      <c r="E33" t="str">
        <f t="shared" si="0"/>
        <v>01.03.20.118</v>
      </c>
    </row>
    <row r="34" spans="2:5">
      <c r="B34" s="26" t="s">
        <v>346</v>
      </c>
      <c r="C34" s="26" t="s">
        <v>347</v>
      </c>
      <c r="D34" s="26" t="s">
        <v>345</v>
      </c>
      <c r="E34" t="str">
        <f t="shared" si="0"/>
        <v>01.01.01.150</v>
      </c>
    </row>
    <row r="35" spans="2:5">
      <c r="B35" s="26" t="s">
        <v>348</v>
      </c>
      <c r="C35" s="26" t="s">
        <v>349</v>
      </c>
      <c r="D35" s="26" t="s">
        <v>267</v>
      </c>
      <c r="E35" t="str">
        <f t="shared" si="0"/>
        <v>01.01.01.162</v>
      </c>
    </row>
    <row r="36" spans="2:5">
      <c r="B36" s="26" t="s">
        <v>350</v>
      </c>
      <c r="C36" s="26" t="s">
        <v>351</v>
      </c>
      <c r="D36" s="26" t="s">
        <v>267</v>
      </c>
      <c r="E36" t="str">
        <f t="shared" si="0"/>
        <v>01.01.01.163 </v>
      </c>
    </row>
    <row r="37" spans="2:5">
      <c r="B37" s="26" t="s">
        <v>352</v>
      </c>
      <c r="C37" s="26" t="s">
        <v>86</v>
      </c>
      <c r="D37" s="26" t="s">
        <v>267</v>
      </c>
      <c r="E37" t="str">
        <f t="shared" si="0"/>
        <v>01.01.02.045</v>
      </c>
    </row>
    <row r="38" spans="2:5">
      <c r="B38" s="26" t="s">
        <v>353</v>
      </c>
      <c r="C38" s="26" t="s">
        <v>354</v>
      </c>
      <c r="D38" s="26" t="s">
        <v>267</v>
      </c>
      <c r="E38" t="str">
        <f t="shared" ref="E38:E69" si="1">B38</f>
        <v>01.01.01.009</v>
      </c>
    </row>
    <row r="39" spans="2:5">
      <c r="B39" s="26" t="s">
        <v>355</v>
      </c>
      <c r="C39" s="26" t="s">
        <v>356</v>
      </c>
      <c r="D39" s="26" t="s">
        <v>267</v>
      </c>
      <c r="E39" t="str">
        <f t="shared" si="1"/>
        <v>01.01.01.010</v>
      </c>
    </row>
    <row r="40" spans="2:5">
      <c r="B40" s="26" t="s">
        <v>357</v>
      </c>
      <c r="C40" s="26" t="s">
        <v>181</v>
      </c>
      <c r="D40" s="26" t="s">
        <v>358</v>
      </c>
      <c r="E40" t="str">
        <f t="shared" si="1"/>
        <v>01.03.20.088</v>
      </c>
    </row>
    <row r="41" spans="2:5">
      <c r="B41" s="26" t="s">
        <v>359</v>
      </c>
      <c r="C41" s="26" t="s">
        <v>183</v>
      </c>
      <c r="D41" s="26" t="s">
        <v>358</v>
      </c>
      <c r="E41" t="str">
        <f t="shared" si="1"/>
        <v>01.03.20.089</v>
      </c>
    </row>
    <row r="42" spans="2:5">
      <c r="B42" s="26" t="s">
        <v>360</v>
      </c>
      <c r="C42" s="26" t="s">
        <v>361</v>
      </c>
      <c r="D42" s="26" t="s">
        <v>275</v>
      </c>
      <c r="E42" t="str">
        <f t="shared" si="1"/>
        <v>01.03.20.066</v>
      </c>
    </row>
    <row r="43" spans="2:5">
      <c r="B43" s="26" t="s">
        <v>362</v>
      </c>
      <c r="C43" s="26" t="s">
        <v>131</v>
      </c>
      <c r="D43" s="26" t="s">
        <v>363</v>
      </c>
      <c r="E43" t="str">
        <f t="shared" si="1"/>
        <v>01.01.01.347</v>
      </c>
    </row>
    <row r="44" spans="2:5">
      <c r="B44" s="26" t="s">
        <v>364</v>
      </c>
      <c r="C44" s="26" t="s">
        <v>125</v>
      </c>
      <c r="D44" s="26" t="s">
        <v>365</v>
      </c>
      <c r="E44" t="str">
        <f t="shared" si="1"/>
        <v>01.03.20.121</v>
      </c>
    </row>
    <row r="45" spans="2:5">
      <c r="B45" s="26" t="s">
        <v>366</v>
      </c>
      <c r="C45" s="26" t="s">
        <v>123</v>
      </c>
      <c r="D45" s="26" t="s">
        <v>365</v>
      </c>
      <c r="E45" t="str">
        <f t="shared" si="1"/>
        <v>01.03.20.120</v>
      </c>
    </row>
    <row r="46" spans="2:5">
      <c r="B46" s="26" t="s">
        <v>367</v>
      </c>
      <c r="C46" s="26" t="s">
        <v>368</v>
      </c>
      <c r="D46" s="26" t="s">
        <v>369</v>
      </c>
      <c r="E46" t="str">
        <f t="shared" si="1"/>
        <v>01.01.02.050</v>
      </c>
    </row>
    <row r="47" spans="2:5">
      <c r="B47" s="26" t="s">
        <v>370</v>
      </c>
      <c r="C47" s="26" t="s">
        <v>371</v>
      </c>
      <c r="D47" s="26" t="s">
        <v>35</v>
      </c>
      <c r="E47" t="str">
        <f t="shared" si="1"/>
        <v>01.03.20.059</v>
      </c>
    </row>
    <row r="48" spans="2:5">
      <c r="B48" s="26" t="s">
        <v>372</v>
      </c>
      <c r="C48" s="26" t="s">
        <v>46</v>
      </c>
      <c r="D48" s="26" t="s">
        <v>15</v>
      </c>
      <c r="E48" t="str">
        <f t="shared" si="1"/>
        <v>01.01.01.181</v>
      </c>
    </row>
    <row r="49" spans="2:5">
      <c r="B49" s="26" t="s">
        <v>373</v>
      </c>
      <c r="C49" s="26" t="s">
        <v>50</v>
      </c>
      <c r="D49" s="26" t="s">
        <v>268</v>
      </c>
      <c r="E49" t="str">
        <f t="shared" si="1"/>
        <v>01.01.01.321</v>
      </c>
    </row>
    <row r="50" spans="2:5">
      <c r="B50" s="26" t="s">
        <v>374</v>
      </c>
      <c r="C50" s="26" t="s">
        <v>53</v>
      </c>
      <c r="D50" s="26" t="s">
        <v>375</v>
      </c>
      <c r="E50" t="str">
        <f t="shared" si="1"/>
        <v>01.01.01.182</v>
      </c>
    </row>
    <row r="51" spans="2:5">
      <c r="B51" s="26" t="s">
        <v>376</v>
      </c>
      <c r="C51" s="26" t="s">
        <v>158</v>
      </c>
      <c r="D51" s="26" t="s">
        <v>314</v>
      </c>
      <c r="E51" t="str">
        <f t="shared" si="1"/>
        <v>01.01.01.225</v>
      </c>
    </row>
    <row r="52" spans="2:5">
      <c r="B52" s="26" t="s">
        <v>377</v>
      </c>
      <c r="C52" s="26" t="s">
        <v>160</v>
      </c>
      <c r="D52" s="26" t="s">
        <v>378</v>
      </c>
      <c r="E52" t="str">
        <f t="shared" si="1"/>
        <v>01.03.20.101</v>
      </c>
    </row>
    <row r="53" spans="2:5">
      <c r="B53" s="26" t="s">
        <v>379</v>
      </c>
      <c r="C53" s="26" t="s">
        <v>380</v>
      </c>
      <c r="D53" s="26" t="s">
        <v>314</v>
      </c>
      <c r="E53" t="str">
        <f t="shared" si="1"/>
        <v>01.01.01.224</v>
      </c>
    </row>
    <row r="54" spans="2:5">
      <c r="B54" s="26" t="s">
        <v>381</v>
      </c>
      <c r="C54" s="26" t="s">
        <v>382</v>
      </c>
      <c r="D54" s="26" t="s">
        <v>267</v>
      </c>
      <c r="E54" t="str">
        <f t="shared" si="1"/>
        <v>01.01.01.220</v>
      </c>
    </row>
    <row r="55" spans="2:5">
      <c r="B55" s="26" t="s">
        <v>383</v>
      </c>
      <c r="C55" s="26" t="s">
        <v>232</v>
      </c>
      <c r="D55" s="26" t="s">
        <v>228</v>
      </c>
      <c r="E55" t="str">
        <f t="shared" si="1"/>
        <v>01.03.02.071</v>
      </c>
    </row>
    <row r="56" spans="2:5">
      <c r="B56" s="26" t="s">
        <v>384</v>
      </c>
      <c r="C56" s="26" t="s">
        <v>233</v>
      </c>
      <c r="D56" s="26" t="s">
        <v>228</v>
      </c>
      <c r="E56" t="str">
        <f t="shared" si="1"/>
        <v>01.03.02.070</v>
      </c>
    </row>
    <row r="57" spans="2:5">
      <c r="B57" s="26" t="s">
        <v>385</v>
      </c>
      <c r="C57" s="26" t="s">
        <v>386</v>
      </c>
      <c r="D57" s="26" t="s">
        <v>375</v>
      </c>
      <c r="E57" t="str">
        <f t="shared" si="1"/>
        <v>01.01.01.216</v>
      </c>
    </row>
    <row r="58" spans="2:5">
      <c r="B58" s="26" t="s">
        <v>387</v>
      </c>
      <c r="C58" s="26" t="s">
        <v>388</v>
      </c>
      <c r="D58" s="26" t="s">
        <v>389</v>
      </c>
      <c r="E58" t="str">
        <f t="shared" si="1"/>
        <v>01.01.01.217</v>
      </c>
    </row>
    <row r="59" spans="2:5">
      <c r="B59" s="26" t="s">
        <v>390</v>
      </c>
      <c r="C59" s="26" t="s">
        <v>136</v>
      </c>
      <c r="D59" s="26" t="s">
        <v>275</v>
      </c>
      <c r="E59" t="str">
        <f t="shared" si="1"/>
        <v>01.03.20.091</v>
      </c>
    </row>
    <row r="60" spans="2:5">
      <c r="B60" s="26" t="s">
        <v>391</v>
      </c>
      <c r="C60" s="26" t="s">
        <v>138</v>
      </c>
      <c r="D60" s="26" t="s">
        <v>275</v>
      </c>
      <c r="E60" t="str">
        <f t="shared" si="1"/>
        <v>01.03.20.092</v>
      </c>
    </row>
    <row r="61" spans="2:5">
      <c r="B61" s="26" t="s">
        <v>392</v>
      </c>
      <c r="C61" s="26" t="s">
        <v>140</v>
      </c>
      <c r="D61" s="26" t="s">
        <v>365</v>
      </c>
      <c r="E61" t="str">
        <f t="shared" si="1"/>
        <v>01.01.03.135</v>
      </c>
    </row>
    <row r="62" spans="2:5">
      <c r="B62" s="26" t="s">
        <v>393</v>
      </c>
      <c r="C62" s="26" t="s">
        <v>141</v>
      </c>
      <c r="D62" s="26" t="s">
        <v>365</v>
      </c>
      <c r="E62" t="str">
        <f t="shared" si="1"/>
        <v>01.01.03.136</v>
      </c>
    </row>
    <row r="63" spans="2:5">
      <c r="B63" s="26" t="s">
        <v>394</v>
      </c>
      <c r="C63" s="26" t="s">
        <v>156</v>
      </c>
      <c r="D63" s="26" t="s">
        <v>395</v>
      </c>
      <c r="E63" t="str">
        <f t="shared" si="1"/>
        <v>01.01.01.245</v>
      </c>
    </row>
    <row r="64" spans="2:5">
      <c r="B64" s="26" t="s">
        <v>396</v>
      </c>
      <c r="C64" s="26" t="s">
        <v>157</v>
      </c>
      <c r="D64" s="26" t="s">
        <v>397</v>
      </c>
      <c r="E64" t="str">
        <f t="shared" si="1"/>
        <v>01.01.01.246</v>
      </c>
    </row>
    <row r="65" spans="2:5">
      <c r="B65" s="26" t="s">
        <v>398</v>
      </c>
      <c r="C65" s="26" t="s">
        <v>399</v>
      </c>
      <c r="D65" s="26" t="s">
        <v>400</v>
      </c>
      <c r="E65" t="str">
        <f t="shared" si="1"/>
        <v>01.01.02.059</v>
      </c>
    </row>
    <row r="66" spans="2:5">
      <c r="B66" s="26" t="s">
        <v>401</v>
      </c>
      <c r="C66" s="26" t="s">
        <v>230</v>
      </c>
      <c r="D66" s="26" t="s">
        <v>93</v>
      </c>
      <c r="E66" t="str">
        <f t="shared" si="1"/>
        <v>01.03.02.075</v>
      </c>
    </row>
    <row r="67" spans="2:5">
      <c r="B67" s="26" t="s">
        <v>402</v>
      </c>
      <c r="C67" s="26" t="s">
        <v>234</v>
      </c>
      <c r="D67" s="26" t="s">
        <v>323</v>
      </c>
      <c r="E67" t="str">
        <f t="shared" si="1"/>
        <v>01.01.02.058</v>
      </c>
    </row>
    <row r="68" spans="2:5">
      <c r="B68" s="26" t="s">
        <v>403</v>
      </c>
      <c r="C68" s="26" t="s">
        <v>404</v>
      </c>
      <c r="D68" s="26" t="s">
        <v>323</v>
      </c>
      <c r="E68" t="str">
        <f t="shared" si="1"/>
        <v>01.01.02.060</v>
      </c>
    </row>
    <row r="69" spans="2:5">
      <c r="B69" s="26" t="s">
        <v>405</v>
      </c>
      <c r="C69" s="26" t="s">
        <v>42</v>
      </c>
      <c r="D69" s="26" t="s">
        <v>305</v>
      </c>
      <c r="E69" t="str">
        <f t="shared" si="1"/>
        <v>01.03.04.024</v>
      </c>
    </row>
    <row r="70" spans="2:5">
      <c r="B70" s="26" t="s">
        <v>406</v>
      </c>
      <c r="C70" s="26" t="s">
        <v>407</v>
      </c>
      <c r="D70" s="26" t="s">
        <v>323</v>
      </c>
      <c r="E70" t="str">
        <f t="shared" ref="E70:E101" si="2">B70</f>
        <v>01.01.02.061</v>
      </c>
    </row>
    <row r="71" spans="2:5">
      <c r="B71" s="26" t="s">
        <v>408</v>
      </c>
      <c r="C71" s="26" t="s">
        <v>409</v>
      </c>
      <c r="D71" s="26" t="s">
        <v>267</v>
      </c>
      <c r="E71" t="str">
        <f t="shared" si="2"/>
        <v>01.01.01.247</v>
      </c>
    </row>
    <row r="72" spans="2:5">
      <c r="B72" s="26" t="s">
        <v>410</v>
      </c>
      <c r="C72" s="26" t="s">
        <v>411</v>
      </c>
      <c r="D72" s="26" t="s">
        <v>267</v>
      </c>
      <c r="E72" t="str">
        <f t="shared" si="2"/>
        <v>01.01.01.248</v>
      </c>
    </row>
    <row r="73" spans="2:5">
      <c r="B73" s="26" t="s">
        <v>412</v>
      </c>
      <c r="C73" s="26" t="s">
        <v>146</v>
      </c>
      <c r="D73" s="26" t="s">
        <v>275</v>
      </c>
      <c r="E73" t="str">
        <f t="shared" si="2"/>
        <v>01.01.03.141</v>
      </c>
    </row>
    <row r="74" spans="2:5">
      <c r="B74" s="26" t="s">
        <v>413</v>
      </c>
      <c r="C74" s="26" t="s">
        <v>148</v>
      </c>
      <c r="D74" s="26" t="s">
        <v>275</v>
      </c>
      <c r="E74" t="str">
        <f t="shared" si="2"/>
        <v>01.01.03.142</v>
      </c>
    </row>
    <row r="75" spans="2:5">
      <c r="B75" s="26" t="s">
        <v>414</v>
      </c>
      <c r="C75" s="26" t="s">
        <v>415</v>
      </c>
      <c r="D75" s="26" t="s">
        <v>267</v>
      </c>
      <c r="E75" t="str">
        <f t="shared" si="2"/>
        <v>01.01.01.094</v>
      </c>
    </row>
    <row r="76" spans="2:5">
      <c r="B76" s="26" t="s">
        <v>416</v>
      </c>
      <c r="C76" s="26" t="s">
        <v>417</v>
      </c>
      <c r="D76" s="26" t="s">
        <v>267</v>
      </c>
      <c r="E76" t="str">
        <f t="shared" si="2"/>
        <v>01.01.01.095</v>
      </c>
    </row>
    <row r="77" spans="2:5">
      <c r="B77" s="26" t="s">
        <v>418</v>
      </c>
      <c r="C77" s="26" t="s">
        <v>193</v>
      </c>
      <c r="D77" s="26" t="s">
        <v>275</v>
      </c>
      <c r="E77" t="str">
        <f t="shared" si="2"/>
        <v>01.03.20.108</v>
      </c>
    </row>
    <row r="78" spans="2:5">
      <c r="B78" s="26" t="s">
        <v>419</v>
      </c>
      <c r="C78" s="26" t="s">
        <v>191</v>
      </c>
      <c r="D78" s="26" t="s">
        <v>275</v>
      </c>
      <c r="E78" t="str">
        <f t="shared" si="2"/>
        <v>01.03.20.106</v>
      </c>
    </row>
    <row r="79" spans="2:5">
      <c r="B79" s="26" t="s">
        <v>420</v>
      </c>
      <c r="C79" s="26" t="s">
        <v>185</v>
      </c>
      <c r="D79" s="26" t="s">
        <v>275</v>
      </c>
      <c r="E79" t="str">
        <f t="shared" si="2"/>
        <v>01.03.20.094</v>
      </c>
    </row>
    <row r="80" spans="2:5">
      <c r="B80" s="26" t="s">
        <v>421</v>
      </c>
      <c r="C80" s="26" t="s">
        <v>187</v>
      </c>
      <c r="D80" s="26" t="s">
        <v>275</v>
      </c>
      <c r="E80" t="str">
        <f t="shared" si="2"/>
        <v>01.03.20.095</v>
      </c>
    </row>
    <row r="81" spans="2:5">
      <c r="B81" s="26" t="s">
        <v>422</v>
      </c>
      <c r="C81" s="26" t="s">
        <v>423</v>
      </c>
      <c r="D81" s="26" t="s">
        <v>369</v>
      </c>
      <c r="E81" t="str">
        <f t="shared" si="2"/>
        <v>01.01.02.063</v>
      </c>
    </row>
    <row r="82" spans="2:5">
      <c r="B82" s="26" t="s">
        <v>424</v>
      </c>
      <c r="C82" s="26" t="s">
        <v>425</v>
      </c>
      <c r="D82" s="26" t="s">
        <v>275</v>
      </c>
      <c r="E82" t="str">
        <f t="shared" si="2"/>
        <v>01.03.20.103</v>
      </c>
    </row>
    <row r="83" spans="2:5">
      <c r="B83" s="26" t="s">
        <v>426</v>
      </c>
      <c r="C83" s="26" t="s">
        <v>427</v>
      </c>
      <c r="D83" s="26" t="s">
        <v>275</v>
      </c>
      <c r="E83" t="str">
        <f t="shared" si="2"/>
        <v>01.03.20.102</v>
      </c>
    </row>
    <row r="84" spans="2:5">
      <c r="B84" s="26" t="s">
        <v>428</v>
      </c>
      <c r="C84" s="26" t="s">
        <v>36</v>
      </c>
      <c r="D84" s="26" t="s">
        <v>429</v>
      </c>
      <c r="E84" t="str">
        <f t="shared" si="2"/>
        <v>01.03.19.023</v>
      </c>
    </row>
    <row r="85" spans="2:5">
      <c r="B85" s="26" t="s">
        <v>430</v>
      </c>
      <c r="C85" s="26" t="s">
        <v>431</v>
      </c>
      <c r="D85" s="26" t="s">
        <v>267</v>
      </c>
      <c r="E85" t="str">
        <f t="shared" si="2"/>
        <v>01.01.01.015</v>
      </c>
    </row>
    <row r="86" spans="2:5">
      <c r="B86" s="26" t="s">
        <v>432</v>
      </c>
      <c r="C86" s="26" t="s">
        <v>433</v>
      </c>
      <c r="D86" s="26" t="s">
        <v>267</v>
      </c>
      <c r="E86" t="str">
        <f t="shared" si="2"/>
        <v>01.01.01.280</v>
      </c>
    </row>
    <row r="87" spans="2:5">
      <c r="B87" s="26" t="s">
        <v>434</v>
      </c>
      <c r="C87" s="26" t="s">
        <v>435</v>
      </c>
      <c r="D87" s="26" t="s">
        <v>267</v>
      </c>
      <c r="E87" t="str">
        <f t="shared" si="2"/>
        <v>01.01.01.279</v>
      </c>
    </row>
    <row r="88" spans="2:5">
      <c r="B88" s="26" t="s">
        <v>436</v>
      </c>
      <c r="C88" s="26" t="s">
        <v>437</v>
      </c>
      <c r="D88" s="26" t="s">
        <v>267</v>
      </c>
      <c r="E88" t="str">
        <f t="shared" si="2"/>
        <v>01.01.01.261</v>
      </c>
    </row>
    <row r="89" spans="2:5">
      <c r="B89" s="26" t="s">
        <v>438</v>
      </c>
      <c r="C89" s="26" t="s">
        <v>439</v>
      </c>
      <c r="D89" s="26" t="s">
        <v>314</v>
      </c>
      <c r="E89" t="str">
        <f t="shared" si="2"/>
        <v>01.01.01.016</v>
      </c>
    </row>
    <row r="90" spans="2:5">
      <c r="B90" s="26" t="s">
        <v>440</v>
      </c>
      <c r="C90" s="26" t="s">
        <v>441</v>
      </c>
      <c r="D90" s="26" t="s">
        <v>275</v>
      </c>
      <c r="E90" t="str">
        <f t="shared" si="2"/>
        <v>01.03.20.161</v>
      </c>
    </row>
    <row r="91" spans="2:5">
      <c r="B91" s="26" t="s">
        <v>442</v>
      </c>
      <c r="C91" s="26" t="s">
        <v>443</v>
      </c>
      <c r="D91" s="26" t="s">
        <v>369</v>
      </c>
      <c r="E91" t="str">
        <f t="shared" si="2"/>
        <v>01.01.02.067</v>
      </c>
    </row>
    <row r="92" spans="2:5">
      <c r="B92" s="26" t="s">
        <v>444</v>
      </c>
      <c r="C92" s="26" t="s">
        <v>445</v>
      </c>
      <c r="D92" s="26" t="s">
        <v>369</v>
      </c>
      <c r="E92" t="str">
        <f t="shared" si="2"/>
        <v>01.01.02.064</v>
      </c>
    </row>
    <row r="93" spans="2:5">
      <c r="B93" s="26" t="s">
        <v>446</v>
      </c>
      <c r="C93" s="26" t="s">
        <v>447</v>
      </c>
      <c r="D93" s="26" t="s">
        <v>275</v>
      </c>
      <c r="E93" t="str">
        <f t="shared" si="2"/>
        <v>01.03.20.045</v>
      </c>
    </row>
    <row r="94" spans="2:5">
      <c r="B94" s="26" t="s">
        <v>448</v>
      </c>
      <c r="C94" s="26" t="s">
        <v>70</v>
      </c>
      <c r="D94" s="26" t="s">
        <v>275</v>
      </c>
      <c r="E94" t="str">
        <f t="shared" si="2"/>
        <v>01.03.03.022</v>
      </c>
    </row>
    <row r="95" spans="2:5">
      <c r="B95" s="26" t="s">
        <v>449</v>
      </c>
      <c r="C95" s="26" t="s">
        <v>72</v>
      </c>
      <c r="D95" s="26" t="s">
        <v>369</v>
      </c>
      <c r="E95" t="str">
        <f t="shared" si="2"/>
        <v>01.01.02.051</v>
      </c>
    </row>
    <row r="96" spans="2:5">
      <c r="B96" s="26" t="s">
        <v>450</v>
      </c>
      <c r="C96" s="26" t="s">
        <v>81</v>
      </c>
      <c r="D96" s="26" t="s">
        <v>451</v>
      </c>
      <c r="E96" t="str">
        <f t="shared" si="2"/>
        <v>01.01.01.307</v>
      </c>
    </row>
    <row r="97" spans="2:5">
      <c r="B97" s="26" t="s">
        <v>452</v>
      </c>
      <c r="C97" s="26" t="s">
        <v>453</v>
      </c>
      <c r="D97" s="26" t="s">
        <v>369</v>
      </c>
      <c r="E97" t="str">
        <f t="shared" si="2"/>
        <v>01.01.02.057</v>
      </c>
    </row>
    <row r="98" spans="2:5">
      <c r="B98" s="26" t="s">
        <v>454</v>
      </c>
      <c r="C98" s="26" t="s">
        <v>455</v>
      </c>
      <c r="D98" s="26" t="s">
        <v>275</v>
      </c>
      <c r="E98" t="str">
        <f t="shared" si="2"/>
        <v>01.03.05.027</v>
      </c>
    </row>
    <row r="99" spans="2:5">
      <c r="B99" s="26" t="s">
        <v>456</v>
      </c>
      <c r="C99" s="26" t="s">
        <v>75</v>
      </c>
      <c r="D99" s="26" t="s">
        <v>457</v>
      </c>
      <c r="E99" t="str">
        <f t="shared" si="2"/>
        <v>01.03.05.053</v>
      </c>
    </row>
    <row r="100" spans="2:5">
      <c r="B100" s="26" t="s">
        <v>458</v>
      </c>
      <c r="C100" s="26" t="s">
        <v>40</v>
      </c>
      <c r="D100" s="26" t="s">
        <v>267</v>
      </c>
      <c r="E100" t="str">
        <f t="shared" si="2"/>
        <v>01.01.01.051</v>
      </c>
    </row>
    <row r="101" spans="2:5">
      <c r="B101" s="26" t="s">
        <v>459</v>
      </c>
      <c r="C101" s="26" t="s">
        <v>41</v>
      </c>
      <c r="D101" s="26" t="s">
        <v>267</v>
      </c>
      <c r="E101" t="str">
        <f t="shared" si="2"/>
        <v>01.01.01.052</v>
      </c>
    </row>
    <row r="102" spans="2:5">
      <c r="B102" s="26" t="s">
        <v>460</v>
      </c>
      <c r="C102" s="51" t="s">
        <v>30</v>
      </c>
      <c r="D102" s="26" t="s">
        <v>31</v>
      </c>
      <c r="E102" t="str">
        <f t="shared" ref="E102:E133" si="3">B102</f>
        <v>01.03.22.002</v>
      </c>
    </row>
    <row r="103" spans="2:5">
      <c r="B103" s="26" t="s">
        <v>461</v>
      </c>
      <c r="C103" s="26" t="s">
        <v>52</v>
      </c>
      <c r="D103" s="26" t="s">
        <v>23</v>
      </c>
      <c r="E103" t="str">
        <f t="shared" si="3"/>
        <v>01.01.01.148</v>
      </c>
    </row>
    <row r="104" spans="2:5">
      <c r="B104" s="26" t="s">
        <v>462</v>
      </c>
      <c r="C104" s="26" t="s">
        <v>162</v>
      </c>
      <c r="D104" s="26" t="s">
        <v>314</v>
      </c>
      <c r="E104" t="str">
        <f t="shared" si="3"/>
        <v>01.01.01.265</v>
      </c>
    </row>
    <row r="105" spans="2:5">
      <c r="B105" s="26" t="s">
        <v>463</v>
      </c>
      <c r="C105" s="26" t="s">
        <v>78</v>
      </c>
      <c r="D105" s="26" t="s">
        <v>267</v>
      </c>
      <c r="E105" t="str">
        <f t="shared" si="3"/>
        <v>01.01.01.264</v>
      </c>
    </row>
    <row r="106" spans="2:5">
      <c r="B106" s="26" t="s">
        <v>464</v>
      </c>
      <c r="C106" s="26" t="s">
        <v>76</v>
      </c>
      <c r="D106" s="26" t="s">
        <v>267</v>
      </c>
      <c r="E106" t="str">
        <f t="shared" si="3"/>
        <v>01.01.01.263</v>
      </c>
    </row>
    <row r="107" spans="2:5">
      <c r="B107" s="26" t="s">
        <v>465</v>
      </c>
      <c r="C107" s="26" t="s">
        <v>163</v>
      </c>
      <c r="D107" s="26" t="s">
        <v>267</v>
      </c>
      <c r="E107" t="str">
        <f t="shared" si="3"/>
        <v>01.01.01.357</v>
      </c>
    </row>
    <row r="108" spans="2:5">
      <c r="B108" s="26" t="s">
        <v>466</v>
      </c>
      <c r="C108" s="26" t="s">
        <v>467</v>
      </c>
      <c r="D108" s="26" t="s">
        <v>314</v>
      </c>
      <c r="E108" t="str">
        <f t="shared" si="3"/>
        <v>01.03.20.085</v>
      </c>
    </row>
    <row r="109" spans="2:5">
      <c r="B109" s="26" t="s">
        <v>468</v>
      </c>
      <c r="C109" s="26" t="s">
        <v>80</v>
      </c>
      <c r="D109" s="26" t="s">
        <v>314</v>
      </c>
      <c r="E109" t="str">
        <f t="shared" si="3"/>
        <v>01.01.01.223</v>
      </c>
    </row>
    <row r="110" spans="2:5">
      <c r="B110" s="26" t="s">
        <v>469</v>
      </c>
      <c r="C110" s="26" t="s">
        <v>88</v>
      </c>
      <c r="D110" s="26" t="s">
        <v>267</v>
      </c>
      <c r="E110" t="str">
        <f t="shared" si="3"/>
        <v>01.01.01.154</v>
      </c>
    </row>
    <row r="111" spans="2:5">
      <c r="B111" s="26" t="s">
        <v>470</v>
      </c>
      <c r="C111" s="26" t="s">
        <v>89</v>
      </c>
      <c r="D111" s="26" t="s">
        <v>267</v>
      </c>
      <c r="E111" t="str">
        <f t="shared" si="3"/>
        <v>01.01.01.155</v>
      </c>
    </row>
    <row r="112" spans="2:5">
      <c r="B112" s="26" t="s">
        <v>471</v>
      </c>
      <c r="C112" s="26" t="s">
        <v>26</v>
      </c>
      <c r="D112" s="26" t="s">
        <v>369</v>
      </c>
      <c r="E112" t="str">
        <f t="shared" si="3"/>
        <v>01.01.02.065</v>
      </c>
    </row>
    <row r="113" spans="2:5">
      <c r="B113" s="26" t="s">
        <v>203</v>
      </c>
      <c r="C113" s="26" t="s">
        <v>189</v>
      </c>
      <c r="D113" s="26" t="s">
        <v>275</v>
      </c>
      <c r="E113" t="str">
        <f t="shared" si="3"/>
        <v>01.03.21.063</v>
      </c>
    </row>
    <row r="114" spans="2:5">
      <c r="B114" s="26" t="s">
        <v>204</v>
      </c>
      <c r="C114" s="26" t="s">
        <v>190</v>
      </c>
      <c r="D114" s="26" t="s">
        <v>275</v>
      </c>
      <c r="E114" t="str">
        <f t="shared" si="3"/>
        <v>01.03.21.062</v>
      </c>
    </row>
    <row r="115" spans="2:5">
      <c r="B115" s="26" t="s">
        <v>472</v>
      </c>
      <c r="C115" s="26" t="s">
        <v>61</v>
      </c>
      <c r="D115" s="26" t="s">
        <v>369</v>
      </c>
      <c r="E115" t="str">
        <f t="shared" si="3"/>
        <v>01.01.02.004</v>
      </c>
    </row>
    <row r="116" spans="2:5">
      <c r="B116" s="26" t="s">
        <v>473</v>
      </c>
      <c r="C116" s="26" t="s">
        <v>142</v>
      </c>
      <c r="D116" s="26" t="s">
        <v>275</v>
      </c>
      <c r="E116" t="str">
        <f t="shared" si="3"/>
        <v>01.03.21.061</v>
      </c>
    </row>
    <row r="117" spans="2:5">
      <c r="B117" s="26" t="s">
        <v>474</v>
      </c>
      <c r="C117" s="26" t="s">
        <v>144</v>
      </c>
      <c r="D117" s="26" t="s">
        <v>275</v>
      </c>
      <c r="E117" t="str">
        <f t="shared" si="3"/>
        <v>01.03.21.060</v>
      </c>
    </row>
    <row r="118" spans="2:5">
      <c r="B118" s="26" t="s">
        <v>475</v>
      </c>
      <c r="C118" s="26" t="s">
        <v>73</v>
      </c>
      <c r="D118" s="26" t="s">
        <v>31</v>
      </c>
      <c r="E118" t="str">
        <f t="shared" si="3"/>
        <v>01.03.22.013</v>
      </c>
    </row>
    <row r="119" spans="2:5">
      <c r="B119" s="26" t="s">
        <v>476</v>
      </c>
      <c r="C119" s="26" t="s">
        <v>101</v>
      </c>
      <c r="D119" s="26" t="s">
        <v>267</v>
      </c>
      <c r="E119" t="str">
        <f t="shared" si="3"/>
        <v>01.01.01.104</v>
      </c>
    </row>
    <row r="120" spans="2:5">
      <c r="B120" s="26" t="s">
        <v>477</v>
      </c>
      <c r="C120" s="26" t="s">
        <v>102</v>
      </c>
      <c r="D120" s="26" t="s">
        <v>267</v>
      </c>
      <c r="E120" t="str">
        <f t="shared" si="3"/>
        <v>01.01.01.105</v>
      </c>
    </row>
    <row r="121" spans="2:5">
      <c r="B121" s="26" t="s">
        <v>478</v>
      </c>
      <c r="C121" s="26" t="s">
        <v>77</v>
      </c>
      <c r="D121" s="26" t="s">
        <v>267</v>
      </c>
      <c r="E121" t="str">
        <f t="shared" si="3"/>
        <v>01.01.01.093</v>
      </c>
    </row>
    <row r="122" spans="2:5">
      <c r="B122" s="26" t="s">
        <v>479</v>
      </c>
      <c r="C122" s="26" t="s">
        <v>79</v>
      </c>
      <c r="D122" s="26" t="s">
        <v>267</v>
      </c>
      <c r="E122" t="str">
        <f t="shared" si="3"/>
        <v>01.01.01.092</v>
      </c>
    </row>
    <row r="123" spans="2:5">
      <c r="B123" s="26" t="s">
        <v>480</v>
      </c>
      <c r="C123" s="26" t="s">
        <v>481</v>
      </c>
      <c r="D123" s="26" t="s">
        <v>275</v>
      </c>
      <c r="E123" t="str">
        <f t="shared" si="3"/>
        <v>01.03.02.038</v>
      </c>
    </row>
    <row r="124" spans="2:5">
      <c r="B124" s="26" t="s">
        <v>482</v>
      </c>
      <c r="C124" s="26" t="s">
        <v>483</v>
      </c>
      <c r="D124" s="26" t="s">
        <v>275</v>
      </c>
      <c r="E124" t="str">
        <f t="shared" si="3"/>
        <v>01.03.20.172</v>
      </c>
    </row>
    <row r="125" spans="2:5">
      <c r="B125" s="26" t="s">
        <v>484</v>
      </c>
      <c r="C125" s="26" t="s">
        <v>485</v>
      </c>
      <c r="D125" s="26" t="s">
        <v>275</v>
      </c>
      <c r="E125" t="str">
        <f t="shared" si="3"/>
        <v>01.03.20.173</v>
      </c>
    </row>
    <row r="126" spans="2:5">
      <c r="B126" s="26" t="s">
        <v>486</v>
      </c>
      <c r="C126" s="26" t="s">
        <v>487</v>
      </c>
      <c r="D126" s="26" t="s">
        <v>275</v>
      </c>
      <c r="E126" t="str">
        <f t="shared" si="3"/>
        <v>01.03.20.174</v>
      </c>
    </row>
    <row r="127" spans="2:5">
      <c r="B127" s="26" t="s">
        <v>488</v>
      </c>
      <c r="C127" s="26" t="s">
        <v>489</v>
      </c>
      <c r="D127" s="26" t="s">
        <v>358</v>
      </c>
      <c r="E127" t="str">
        <f t="shared" si="3"/>
        <v>01.03.08.004</v>
      </c>
    </row>
    <row r="128" spans="2:5">
      <c r="B128" s="26" t="s">
        <v>490</v>
      </c>
      <c r="C128" s="26" t="s">
        <v>491</v>
      </c>
      <c r="D128" s="26" t="s">
        <v>275</v>
      </c>
      <c r="E128" t="str">
        <f t="shared" si="3"/>
        <v>01.03.20.188</v>
      </c>
    </row>
    <row r="129" spans="2:5">
      <c r="B129" s="26" t="s">
        <v>492</v>
      </c>
      <c r="C129" s="26" t="s">
        <v>493</v>
      </c>
      <c r="D129" s="26" t="s">
        <v>275</v>
      </c>
      <c r="E129" t="str">
        <f t="shared" si="3"/>
        <v>01.03.20.189</v>
      </c>
    </row>
    <row r="130" ht="14.25" spans="2:5">
      <c r="B130" s="28" t="s">
        <v>494</v>
      </c>
      <c r="C130" s="26" t="s">
        <v>51</v>
      </c>
      <c r="D130" s="26" t="s">
        <v>268</v>
      </c>
      <c r="E130" t="str">
        <f t="shared" si="3"/>
        <v>01.01.01.316</v>
      </c>
    </row>
    <row r="131" spans="2:5">
      <c r="B131" s="26" t="s">
        <v>495</v>
      </c>
      <c r="C131" s="26" t="s">
        <v>496</v>
      </c>
      <c r="D131" s="26" t="s">
        <v>275</v>
      </c>
      <c r="E131" t="str">
        <f t="shared" si="3"/>
        <v>01.03.21.061A</v>
      </c>
    </row>
    <row r="132" spans="2:5">
      <c r="B132" s="26" t="s">
        <v>497</v>
      </c>
      <c r="C132" s="26" t="s">
        <v>498</v>
      </c>
      <c r="D132" s="26" t="s">
        <v>275</v>
      </c>
      <c r="E132" t="str">
        <f t="shared" si="3"/>
        <v>01.03.21.060A</v>
      </c>
    </row>
    <row r="133" spans="2:5">
      <c r="B133" s="26" t="s">
        <v>499</v>
      </c>
      <c r="C133" s="27">
        <v>1124011190041</v>
      </c>
      <c r="D133" s="26" t="s">
        <v>500</v>
      </c>
      <c r="E133" t="str">
        <f t="shared" si="3"/>
        <v>01.03.22.003</v>
      </c>
    </row>
    <row r="134" spans="2:5">
      <c r="B134" s="26" t="s">
        <v>501</v>
      </c>
      <c r="C134" s="26" t="s">
        <v>74</v>
      </c>
      <c r="D134" s="26" t="s">
        <v>275</v>
      </c>
      <c r="E134" t="str">
        <f t="shared" ref="E134:E179" si="4">B134</f>
        <v>01.03.05.054</v>
      </c>
    </row>
    <row r="135" spans="2:5">
      <c r="B135" s="26" t="s">
        <v>502</v>
      </c>
      <c r="C135" s="26" t="s">
        <v>55</v>
      </c>
      <c r="D135" s="26" t="s">
        <v>275</v>
      </c>
      <c r="E135" t="str">
        <f t="shared" si="4"/>
        <v>01.03.20.203</v>
      </c>
    </row>
    <row r="136" spans="2:5">
      <c r="B136" s="26" t="s">
        <v>503</v>
      </c>
      <c r="C136" s="26" t="s">
        <v>109</v>
      </c>
      <c r="D136" s="26" t="s">
        <v>504</v>
      </c>
      <c r="E136" t="str">
        <f t="shared" si="4"/>
        <v>01.01.02.006</v>
      </c>
    </row>
    <row r="137" spans="2:5">
      <c r="B137" s="26" t="s">
        <v>505</v>
      </c>
      <c r="C137" s="26" t="s">
        <v>71</v>
      </c>
      <c r="D137" s="26" t="s">
        <v>457</v>
      </c>
      <c r="E137" t="str">
        <f t="shared" si="4"/>
        <v>01.03.03.023</v>
      </c>
    </row>
    <row r="138" ht="14.25" spans="2:5">
      <c r="B138" s="29" t="s">
        <v>506</v>
      </c>
      <c r="C138" s="26" t="s">
        <v>229</v>
      </c>
      <c r="D138" s="26" t="s">
        <v>275</v>
      </c>
      <c r="E138" t="str">
        <f t="shared" si="4"/>
        <v>01.03.05.060</v>
      </c>
    </row>
    <row r="139" spans="2:5">
      <c r="B139" s="26" t="s">
        <v>507</v>
      </c>
      <c r="C139" s="26" t="s">
        <v>83</v>
      </c>
      <c r="D139" s="26" t="s">
        <v>275</v>
      </c>
      <c r="E139" t="str">
        <f t="shared" si="4"/>
        <v>01.03.04.026</v>
      </c>
    </row>
    <row r="140" spans="2:5">
      <c r="B140" s="26" t="s">
        <v>508</v>
      </c>
      <c r="C140" s="26" t="s">
        <v>100</v>
      </c>
      <c r="D140" s="26" t="s">
        <v>33</v>
      </c>
      <c r="E140" t="str">
        <f t="shared" si="4"/>
        <v>01.03.05.004</v>
      </c>
    </row>
    <row r="141" spans="2:5">
      <c r="B141" s="26" t="s">
        <v>509</v>
      </c>
      <c r="C141" s="26" t="s">
        <v>84</v>
      </c>
      <c r="D141" s="26" t="s">
        <v>85</v>
      </c>
      <c r="E141" t="str">
        <f t="shared" si="4"/>
        <v>01.03.02.008</v>
      </c>
    </row>
    <row r="142" spans="2:5">
      <c r="B142" s="26" t="s">
        <v>510</v>
      </c>
      <c r="C142" s="26" t="s">
        <v>16</v>
      </c>
      <c r="D142" s="26" t="s">
        <v>511</v>
      </c>
      <c r="E142" t="str">
        <f t="shared" si="4"/>
        <v>01.01.01.290</v>
      </c>
    </row>
    <row r="143" spans="2:5">
      <c r="B143" s="26" t="s">
        <v>512</v>
      </c>
      <c r="C143" s="26" t="s">
        <v>18</v>
      </c>
      <c r="D143" s="26" t="s">
        <v>511</v>
      </c>
      <c r="E143" t="str">
        <f t="shared" si="4"/>
        <v>01.01.01.291</v>
      </c>
    </row>
    <row r="144" spans="2:5">
      <c r="B144" s="26" t="s">
        <v>513</v>
      </c>
      <c r="C144" s="26" t="s">
        <v>22</v>
      </c>
      <c r="D144" s="26" t="s">
        <v>345</v>
      </c>
      <c r="E144" t="str">
        <f t="shared" si="4"/>
        <v>01.01.01.156</v>
      </c>
    </row>
    <row r="145" spans="2:5">
      <c r="B145" s="26" t="s">
        <v>514</v>
      </c>
      <c r="C145" s="52" t="s">
        <v>59</v>
      </c>
      <c r="D145" s="26" t="s">
        <v>515</v>
      </c>
      <c r="E145" t="str">
        <f t="shared" si="4"/>
        <v>01.03.13.001</v>
      </c>
    </row>
    <row r="146" spans="2:5">
      <c r="B146" s="26" t="s">
        <v>516</v>
      </c>
      <c r="C146" s="26" t="s">
        <v>68</v>
      </c>
      <c r="D146" s="26" t="s">
        <v>267</v>
      </c>
      <c r="E146" t="str">
        <f t="shared" si="4"/>
        <v>01.01.01.110</v>
      </c>
    </row>
    <row r="147" spans="2:5">
      <c r="B147" s="26" t="s">
        <v>517</v>
      </c>
      <c r="C147" s="26" t="s">
        <v>69</v>
      </c>
      <c r="D147" s="26" t="s">
        <v>267</v>
      </c>
      <c r="E147" t="str">
        <f t="shared" si="4"/>
        <v>01.01.01.111</v>
      </c>
    </row>
    <row r="148" spans="2:5">
      <c r="B148" s="26" t="s">
        <v>207</v>
      </c>
      <c r="C148" s="26" t="s">
        <v>208</v>
      </c>
      <c r="D148" s="26" t="s">
        <v>267</v>
      </c>
      <c r="E148" t="str">
        <f t="shared" si="4"/>
        <v>01.01.01.112</v>
      </c>
    </row>
    <row r="149" spans="2:5">
      <c r="B149" s="26" t="s">
        <v>518</v>
      </c>
      <c r="C149" s="26" t="s">
        <v>20</v>
      </c>
      <c r="D149" s="26" t="s">
        <v>267</v>
      </c>
      <c r="E149" t="str">
        <f t="shared" si="4"/>
        <v>01.01.01.292</v>
      </c>
    </row>
    <row r="150" spans="2:5">
      <c r="B150" s="26" t="s">
        <v>519</v>
      </c>
      <c r="C150" s="26" t="s">
        <v>21</v>
      </c>
      <c r="D150" s="26" t="s">
        <v>267</v>
      </c>
      <c r="E150" t="str">
        <f t="shared" si="4"/>
        <v>01.01.01.293</v>
      </c>
    </row>
    <row r="151" spans="2:5">
      <c r="B151" s="26" t="s">
        <v>520</v>
      </c>
      <c r="C151" s="26" t="s">
        <v>24</v>
      </c>
      <c r="D151" s="26" t="s">
        <v>268</v>
      </c>
      <c r="E151" t="str">
        <f t="shared" si="4"/>
        <v>01.01.01.294</v>
      </c>
    </row>
    <row r="152" spans="2:5">
      <c r="B152" s="26" t="s">
        <v>521</v>
      </c>
      <c r="C152" s="26" t="s">
        <v>47</v>
      </c>
      <c r="D152" s="26" t="s">
        <v>345</v>
      </c>
      <c r="E152" t="str">
        <f t="shared" si="4"/>
        <v>01.01.01.144</v>
      </c>
    </row>
    <row r="153" ht="14.25" spans="2:5">
      <c r="B153" s="28" t="s">
        <v>522</v>
      </c>
      <c r="C153" s="26" t="s">
        <v>57</v>
      </c>
      <c r="D153" s="26" t="s">
        <v>267</v>
      </c>
      <c r="E153" t="str">
        <f t="shared" si="4"/>
        <v>01.01.01.233</v>
      </c>
    </row>
    <row r="154" ht="14.25" spans="2:5">
      <c r="B154" s="28" t="s">
        <v>523</v>
      </c>
      <c r="C154" s="26" t="s">
        <v>58</v>
      </c>
      <c r="D154" s="26" t="s">
        <v>267</v>
      </c>
      <c r="E154" t="str">
        <f t="shared" si="4"/>
        <v>01.01.01.234</v>
      </c>
    </row>
    <row r="155" spans="2:5">
      <c r="B155" s="26" t="s">
        <v>524</v>
      </c>
      <c r="C155" s="51" t="s">
        <v>28</v>
      </c>
      <c r="D155" s="26" t="s">
        <v>525</v>
      </c>
      <c r="E155" t="str">
        <f t="shared" si="4"/>
        <v>01.03.20.005</v>
      </c>
    </row>
    <row r="156" spans="2:5">
      <c r="B156" s="26" t="s">
        <v>526</v>
      </c>
      <c r="C156" s="26" t="s">
        <v>94</v>
      </c>
      <c r="D156" s="26" t="s">
        <v>267</v>
      </c>
      <c r="E156" t="str">
        <f t="shared" si="4"/>
        <v>01.01.01.012</v>
      </c>
    </row>
    <row r="157" spans="2:5">
      <c r="B157" s="26" t="s">
        <v>527</v>
      </c>
      <c r="C157" s="26" t="s">
        <v>95</v>
      </c>
      <c r="D157" s="26" t="s">
        <v>528</v>
      </c>
      <c r="E157" t="str">
        <f t="shared" si="4"/>
        <v>01.01.03.001</v>
      </c>
    </row>
    <row r="158" spans="2:5">
      <c r="B158" s="26" t="s">
        <v>529</v>
      </c>
      <c r="C158" s="26" t="s">
        <v>97</v>
      </c>
      <c r="D158" s="26" t="s">
        <v>528</v>
      </c>
      <c r="E158" t="str">
        <f t="shared" si="4"/>
        <v>01.01.03.002</v>
      </c>
    </row>
    <row r="159" spans="2:5">
      <c r="B159" s="26" t="s">
        <v>530</v>
      </c>
      <c r="C159" s="26" t="s">
        <v>209</v>
      </c>
      <c r="D159" s="26" t="s">
        <v>267</v>
      </c>
      <c r="E159" t="str">
        <f t="shared" si="4"/>
        <v>01.01.01.011</v>
      </c>
    </row>
    <row r="160" spans="2:5">
      <c r="B160" s="26" t="s">
        <v>531</v>
      </c>
      <c r="C160" s="26" t="s">
        <v>90</v>
      </c>
      <c r="D160" s="26" t="s">
        <v>33</v>
      </c>
      <c r="E160" t="str">
        <f t="shared" si="4"/>
        <v>01.03.05.017</v>
      </c>
    </row>
    <row r="161" spans="2:5">
      <c r="B161" s="26" t="s">
        <v>532</v>
      </c>
      <c r="C161" s="26" t="s">
        <v>92</v>
      </c>
      <c r="D161" s="26" t="s">
        <v>35</v>
      </c>
      <c r="E161" t="str">
        <f t="shared" si="4"/>
        <v>01.03.05.018</v>
      </c>
    </row>
    <row r="162" spans="2:5">
      <c r="B162" s="26" t="s">
        <v>533</v>
      </c>
      <c r="C162" s="26" t="s">
        <v>38</v>
      </c>
      <c r="D162" s="26" t="s">
        <v>33</v>
      </c>
      <c r="E162" t="str">
        <f t="shared" si="4"/>
        <v>01.03.03.025</v>
      </c>
    </row>
    <row r="163" spans="2:5">
      <c r="B163" s="26" t="s">
        <v>534</v>
      </c>
      <c r="C163" s="26" t="s">
        <v>39</v>
      </c>
      <c r="D163" s="26" t="s">
        <v>35</v>
      </c>
      <c r="E163" t="str">
        <f t="shared" si="4"/>
        <v>01.03.03.024</v>
      </c>
    </row>
    <row r="164" spans="2:5">
      <c r="B164" s="26" t="s">
        <v>535</v>
      </c>
      <c r="C164" s="26" t="s">
        <v>11</v>
      </c>
      <c r="D164" s="26" t="s">
        <v>267</v>
      </c>
      <c r="E164" t="str">
        <f t="shared" si="4"/>
        <v>01.01.01.300</v>
      </c>
    </row>
    <row r="165" spans="2:5">
      <c r="B165" s="26" t="s">
        <v>536</v>
      </c>
      <c r="C165" s="26" t="s">
        <v>14</v>
      </c>
      <c r="D165" s="26" t="s">
        <v>267</v>
      </c>
      <c r="E165" t="str">
        <f t="shared" si="4"/>
        <v>01.01.01.301</v>
      </c>
    </row>
    <row r="166" ht="14.25" spans="2:5">
      <c r="B166" s="28" t="s">
        <v>537</v>
      </c>
      <c r="C166" s="26" t="s">
        <v>44</v>
      </c>
      <c r="D166" s="26" t="s">
        <v>267</v>
      </c>
      <c r="E166" t="str">
        <f t="shared" si="4"/>
        <v>01.01.01.170</v>
      </c>
    </row>
    <row r="167" ht="14.25" spans="2:5">
      <c r="B167" s="28" t="s">
        <v>538</v>
      </c>
      <c r="C167" s="26" t="s">
        <v>45</v>
      </c>
      <c r="D167" s="26" t="s">
        <v>267</v>
      </c>
      <c r="E167" t="str">
        <f t="shared" si="4"/>
        <v>01.01.01.171</v>
      </c>
    </row>
    <row r="168" spans="2:5">
      <c r="B168" s="26" t="s">
        <v>539</v>
      </c>
      <c r="C168" s="26" t="s">
        <v>99</v>
      </c>
      <c r="D168" s="26" t="s">
        <v>369</v>
      </c>
      <c r="E168" t="str">
        <f t="shared" si="4"/>
        <v>01.01.02.072</v>
      </c>
    </row>
    <row r="169" spans="2:5">
      <c r="B169" s="26" t="s">
        <v>540</v>
      </c>
      <c r="C169" s="26" t="s">
        <v>65</v>
      </c>
      <c r="D169" s="26" t="s">
        <v>369</v>
      </c>
      <c r="E169" t="str">
        <f t="shared" si="4"/>
        <v>01.01.02.037</v>
      </c>
    </row>
    <row r="170" spans="2:5">
      <c r="B170" s="26" t="s">
        <v>541</v>
      </c>
      <c r="C170" s="26" t="s">
        <v>178</v>
      </c>
      <c r="D170" s="26" t="s">
        <v>275</v>
      </c>
      <c r="E170" t="str">
        <f t="shared" si="4"/>
        <v>01.03.19.059</v>
      </c>
    </row>
    <row r="171" spans="2:5">
      <c r="B171" s="26" t="s">
        <v>542</v>
      </c>
      <c r="C171" s="26" t="s">
        <v>247</v>
      </c>
      <c r="D171" s="26" t="s">
        <v>543</v>
      </c>
      <c r="E171" t="str">
        <f t="shared" si="4"/>
        <v>01.01.01.161</v>
      </c>
    </row>
    <row r="172" spans="2:5">
      <c r="B172" s="26" t="s">
        <v>544</v>
      </c>
      <c r="C172" s="26" t="s">
        <v>245</v>
      </c>
      <c r="D172" s="26" t="s">
        <v>545</v>
      </c>
      <c r="E172" t="str">
        <f t="shared" si="4"/>
        <v>01.01.01.160</v>
      </c>
    </row>
    <row r="173" spans="2:5">
      <c r="B173" s="26" t="s">
        <v>546</v>
      </c>
      <c r="C173" s="30" t="s">
        <v>547</v>
      </c>
      <c r="D173" s="31" t="s">
        <v>275</v>
      </c>
      <c r="E173" t="str">
        <f t="shared" si="4"/>
        <v>01.03.02.112</v>
      </c>
    </row>
    <row r="174" ht="14.25" spans="2:5">
      <c r="B174" s="26" t="s">
        <v>548</v>
      </c>
      <c r="C174" s="32" t="s">
        <v>264</v>
      </c>
      <c r="D174" s="31" t="s">
        <v>12</v>
      </c>
      <c r="E174" t="str">
        <f t="shared" si="4"/>
        <v>01.01.01.168</v>
      </c>
    </row>
    <row r="175" ht="14.25" spans="2:5">
      <c r="B175" s="26" t="s">
        <v>549</v>
      </c>
      <c r="C175" s="32" t="s">
        <v>265</v>
      </c>
      <c r="D175" s="31" t="s">
        <v>15</v>
      </c>
      <c r="E175" t="str">
        <f t="shared" si="4"/>
        <v>01.01.01.266</v>
      </c>
    </row>
    <row r="176" spans="2:5">
      <c r="B176" s="26" t="s">
        <v>550</v>
      </c>
      <c r="C176" s="26" t="s">
        <v>551</v>
      </c>
      <c r="D176" s="31" t="s">
        <v>27</v>
      </c>
      <c r="E176" t="str">
        <f t="shared" si="4"/>
        <v>01.01.02.074</v>
      </c>
    </row>
    <row r="177" spans="2:5">
      <c r="B177" s="26" t="s">
        <v>552</v>
      </c>
      <c r="C177" s="26" t="s">
        <v>263</v>
      </c>
      <c r="D177" s="31" t="s">
        <v>27</v>
      </c>
      <c r="E177" t="str">
        <f t="shared" si="4"/>
        <v>01.01.02.036</v>
      </c>
    </row>
    <row r="178" spans="2:5">
      <c r="B178" s="26"/>
      <c r="C178" s="26" t="s">
        <v>274</v>
      </c>
      <c r="D178" s="31" t="s">
        <v>275</v>
      </c>
      <c r="E178">
        <f t="shared" si="4"/>
        <v>0</v>
      </c>
    </row>
    <row r="179" spans="2:5">
      <c r="B179" s="26"/>
      <c r="C179" s="26" t="s">
        <v>276</v>
      </c>
      <c r="D179" s="31" t="s">
        <v>275</v>
      </c>
      <c r="E179">
        <f t="shared" si="4"/>
        <v>0</v>
      </c>
    </row>
    <row r="180" spans="2:4">
      <c r="B180" s="26"/>
      <c r="C180" s="26"/>
      <c r="D180" s="31"/>
    </row>
    <row r="181" spans="2:4">
      <c r="B181" s="26"/>
      <c r="C181" s="26"/>
      <c r="D181" s="31"/>
    </row>
    <row r="182" spans="2:4">
      <c r="B182" s="26"/>
      <c r="C182" s="26"/>
      <c r="D182" s="31"/>
    </row>
  </sheetData>
  <mergeCells count="3">
    <mergeCell ref="B2:B4"/>
    <mergeCell ref="C2:C4"/>
    <mergeCell ref="D2:D4"/>
  </mergeCells>
  <conditionalFormatting sqref="B169:B176">
    <cfRule type="duplicateValues" dxfId="0" priority="3"/>
  </conditionalFormatting>
  <conditionalFormatting sqref="B177:B182">
    <cfRule type="duplicateValues" dxfId="0" priority="2"/>
  </conditionalFormatting>
  <conditionalFormatting sqref="C174:C175">
    <cfRule type="duplicateValues" dxfId="0" priority="5"/>
  </conditionalFormatting>
  <conditionalFormatting sqref="C178:C180">
    <cfRule type="duplicateValues" dxfId="0" priority="1"/>
  </conditionalFormatting>
  <conditionalFormatting sqref="B183:C1048576 B1:C168 C169:C172">
    <cfRule type="duplicateValues" dxfId="0" priority="6"/>
  </conditionalFormatting>
  <conditionalFormatting sqref="C176:C177 C181:C182"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C77 C1:C47 C48:C50 C51:C63 C64:C76 C78:C172 C183:C1048576" errorStyle="warning">
      <formula1>COUNTIF($C:$C,C1)&lt;2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N229"/>
  <sheetViews>
    <sheetView topLeftCell="A82" workbookViewId="0">
      <selection activeCell="G108" sqref="G108"/>
    </sheetView>
  </sheetViews>
  <sheetFormatPr defaultColWidth="9" defaultRowHeight="13.5"/>
  <cols>
    <col min="3" max="3" width="12.625" style="17"/>
    <col min="4" max="5" width="9" style="17"/>
    <col min="10" max="10" width="12.625" style="17"/>
    <col min="11" max="14" width="9" style="17"/>
  </cols>
  <sheetData>
    <row r="1" spans="3:14">
      <c r="C1" s="17" t="s">
        <v>553</v>
      </c>
      <c r="D1" s="17" t="s">
        <v>554</v>
      </c>
      <c r="E1" s="17" t="s">
        <v>555</v>
      </c>
      <c r="J1" s="17" t="s">
        <v>553</v>
      </c>
      <c r="K1" s="17" t="s">
        <v>554</v>
      </c>
      <c r="L1" s="17" t="s">
        <v>553</v>
      </c>
      <c r="M1" s="17" t="s">
        <v>554</v>
      </c>
      <c r="N1" s="17" t="s">
        <v>556</v>
      </c>
    </row>
    <row r="2" spans="3:11">
      <c r="C2" s="17">
        <v>1102734000009</v>
      </c>
      <c r="D2" s="17" t="s">
        <v>175</v>
      </c>
      <c r="E2" s="17">
        <v>10</v>
      </c>
      <c r="J2" s="17">
        <v>1102734000009</v>
      </c>
      <c r="K2" s="17" t="s">
        <v>175</v>
      </c>
    </row>
    <row r="3" spans="3:11">
      <c r="C3" s="17">
        <v>1102911400014</v>
      </c>
      <c r="D3" s="17" t="s">
        <v>29</v>
      </c>
      <c r="E3" s="17">
        <v>20</v>
      </c>
      <c r="J3" s="17">
        <v>1102911400014</v>
      </c>
      <c r="K3" s="17" t="s">
        <v>29</v>
      </c>
    </row>
    <row r="4" spans="3:11">
      <c r="C4" s="17">
        <v>1102917200012</v>
      </c>
      <c r="D4" s="17" t="s">
        <v>177</v>
      </c>
      <c r="E4" s="17">
        <v>50</v>
      </c>
      <c r="J4" s="17">
        <v>1102917200012</v>
      </c>
      <c r="K4" s="17" t="s">
        <v>177</v>
      </c>
    </row>
    <row r="5" spans="3:11">
      <c r="C5" s="17" t="s">
        <v>32</v>
      </c>
      <c r="D5" s="17" t="s">
        <v>33</v>
      </c>
      <c r="E5" s="17">
        <v>318</v>
      </c>
      <c r="J5" s="17" t="s">
        <v>32</v>
      </c>
      <c r="K5" s="17" t="s">
        <v>33</v>
      </c>
    </row>
    <row r="6" spans="3:11">
      <c r="C6" s="17" t="s">
        <v>34</v>
      </c>
      <c r="D6" s="17" t="s">
        <v>35</v>
      </c>
      <c r="E6" s="17">
        <v>279</v>
      </c>
      <c r="J6" s="17" t="s">
        <v>34</v>
      </c>
      <c r="K6" s="17" t="s">
        <v>35</v>
      </c>
    </row>
    <row r="7" spans="3:11">
      <c r="C7" s="17" t="s">
        <v>36</v>
      </c>
      <c r="D7" s="17" t="s">
        <v>37</v>
      </c>
      <c r="E7" s="17">
        <v>178</v>
      </c>
      <c r="J7" s="17" t="s">
        <v>36</v>
      </c>
      <c r="K7" s="17" t="s">
        <v>37</v>
      </c>
    </row>
    <row r="8" spans="3:11">
      <c r="C8" s="17" t="s">
        <v>38</v>
      </c>
      <c r="D8" s="17" t="s">
        <v>33</v>
      </c>
      <c r="E8" s="17">
        <v>20</v>
      </c>
      <c r="J8" s="17" t="s">
        <v>38</v>
      </c>
      <c r="K8" s="17" t="s">
        <v>33</v>
      </c>
    </row>
    <row r="9" spans="3:11">
      <c r="C9" s="17" t="s">
        <v>39</v>
      </c>
      <c r="D9" s="17" t="s">
        <v>35</v>
      </c>
      <c r="E9" s="17">
        <v>10</v>
      </c>
      <c r="J9" s="17" t="s">
        <v>39</v>
      </c>
      <c r="K9" s="17" t="s">
        <v>35</v>
      </c>
    </row>
    <row r="10" spans="3:11">
      <c r="C10" s="17" t="s">
        <v>40</v>
      </c>
      <c r="D10" s="17" t="s">
        <v>17</v>
      </c>
      <c r="E10" s="17">
        <v>69</v>
      </c>
      <c r="J10" s="17" t="s">
        <v>40</v>
      </c>
      <c r="K10" s="17" t="s">
        <v>17</v>
      </c>
    </row>
    <row r="11" spans="3:11">
      <c r="C11" s="17" t="s">
        <v>41</v>
      </c>
      <c r="D11" s="17" t="s">
        <v>19</v>
      </c>
      <c r="E11" s="17">
        <v>69</v>
      </c>
      <c r="J11" s="17" t="s">
        <v>41</v>
      </c>
      <c r="K11" s="17" t="s">
        <v>19</v>
      </c>
    </row>
    <row r="12" spans="3:11">
      <c r="C12" s="17" t="s">
        <v>215</v>
      </c>
      <c r="D12" s="17" t="s">
        <v>216</v>
      </c>
      <c r="E12" s="17">
        <v>50</v>
      </c>
      <c r="J12" s="17" t="s">
        <v>215</v>
      </c>
      <c r="K12" s="17" t="s">
        <v>216</v>
      </c>
    </row>
    <row r="13" spans="3:11">
      <c r="C13" s="17" t="s">
        <v>217</v>
      </c>
      <c r="D13" s="17" t="s">
        <v>216</v>
      </c>
      <c r="E13" s="17">
        <v>10</v>
      </c>
      <c r="J13" s="17" t="s">
        <v>217</v>
      </c>
      <c r="K13" s="17" t="s">
        <v>216</v>
      </c>
    </row>
    <row r="14" spans="3:11">
      <c r="C14" s="17" t="s">
        <v>218</v>
      </c>
      <c r="D14" s="17" t="s">
        <v>216</v>
      </c>
      <c r="E14" s="17">
        <v>9</v>
      </c>
      <c r="J14" s="17" t="s">
        <v>218</v>
      </c>
      <c r="K14" s="17" t="s">
        <v>216</v>
      </c>
    </row>
    <row r="15" spans="3:11">
      <c r="C15" s="17" t="s">
        <v>219</v>
      </c>
      <c r="D15" s="17" t="s">
        <v>180</v>
      </c>
      <c r="E15" s="17">
        <v>10</v>
      </c>
      <c r="J15" s="17" t="s">
        <v>219</v>
      </c>
      <c r="K15" s="17" t="s">
        <v>180</v>
      </c>
    </row>
    <row r="16" spans="3:11">
      <c r="C16" s="17" t="s">
        <v>220</v>
      </c>
      <c r="D16" s="17" t="s">
        <v>180</v>
      </c>
      <c r="E16" s="17">
        <v>50</v>
      </c>
      <c r="J16" s="17" t="s">
        <v>220</v>
      </c>
      <c r="K16" s="17" t="s">
        <v>180</v>
      </c>
    </row>
    <row r="17" spans="3:11">
      <c r="C17" s="17" t="s">
        <v>221</v>
      </c>
      <c r="D17" s="17" t="s">
        <v>222</v>
      </c>
      <c r="E17" s="17">
        <v>9</v>
      </c>
      <c r="J17" s="17" t="s">
        <v>221</v>
      </c>
      <c r="K17" s="17" t="s">
        <v>222</v>
      </c>
    </row>
    <row r="18" spans="3:11">
      <c r="C18" s="17" t="s">
        <v>225</v>
      </c>
      <c r="D18" s="17" t="s">
        <v>226</v>
      </c>
      <c r="E18" s="17">
        <v>50</v>
      </c>
      <c r="J18" s="17" t="s">
        <v>225</v>
      </c>
      <c r="K18" s="17" t="s">
        <v>226</v>
      </c>
    </row>
    <row r="19" spans="3:11">
      <c r="C19" s="17" t="s">
        <v>557</v>
      </c>
      <c r="D19" s="17" t="s">
        <v>558</v>
      </c>
      <c r="E19" s="17">
        <v>10</v>
      </c>
      <c r="J19" s="17" t="s">
        <v>557</v>
      </c>
      <c r="K19" s="17" t="s">
        <v>558</v>
      </c>
    </row>
    <row r="20" spans="3:11">
      <c r="C20" s="17" t="s">
        <v>11</v>
      </c>
      <c r="D20" s="17" t="s">
        <v>12</v>
      </c>
      <c r="E20" s="17">
        <v>9</v>
      </c>
      <c r="J20" s="17" t="s">
        <v>11</v>
      </c>
      <c r="K20" s="17" t="s">
        <v>12</v>
      </c>
    </row>
    <row r="21" spans="3:11">
      <c r="C21" s="17" t="s">
        <v>14</v>
      </c>
      <c r="D21" s="17" t="s">
        <v>15</v>
      </c>
      <c r="E21" s="17">
        <v>9</v>
      </c>
      <c r="J21" s="17" t="s">
        <v>14</v>
      </c>
      <c r="K21" s="17" t="s">
        <v>15</v>
      </c>
    </row>
    <row r="22" spans="3:11">
      <c r="C22" s="17" t="s">
        <v>16</v>
      </c>
      <c r="D22" s="17" t="s">
        <v>17</v>
      </c>
      <c r="E22" s="17">
        <v>300</v>
      </c>
      <c r="J22" s="17" t="s">
        <v>16</v>
      </c>
      <c r="K22" s="17" t="s">
        <v>17</v>
      </c>
    </row>
    <row r="23" spans="3:11">
      <c r="C23" s="17" t="s">
        <v>18</v>
      </c>
      <c r="D23" s="17" t="s">
        <v>19</v>
      </c>
      <c r="E23" s="17">
        <v>300</v>
      </c>
      <c r="J23" s="17" t="s">
        <v>18</v>
      </c>
      <c r="K23" s="17" t="s">
        <v>19</v>
      </c>
    </row>
    <row r="24" spans="3:11">
      <c r="C24" s="17" t="s">
        <v>22</v>
      </c>
      <c r="D24" s="17" t="s">
        <v>23</v>
      </c>
      <c r="E24" s="17">
        <v>89</v>
      </c>
      <c r="J24" s="17" t="s">
        <v>22</v>
      </c>
      <c r="K24" s="17" t="s">
        <v>23</v>
      </c>
    </row>
    <row r="25" spans="3:11">
      <c r="C25" s="17" t="s">
        <v>24</v>
      </c>
      <c r="D25" s="17" t="s">
        <v>25</v>
      </c>
      <c r="E25" s="17">
        <v>301</v>
      </c>
      <c r="J25" s="17" t="s">
        <v>24</v>
      </c>
      <c r="K25" s="17" t="s">
        <v>25</v>
      </c>
    </row>
    <row r="26" spans="3:11">
      <c r="C26" s="17" t="s">
        <v>26</v>
      </c>
      <c r="D26" s="17" t="s">
        <v>27</v>
      </c>
      <c r="E26" s="17">
        <v>1151</v>
      </c>
      <c r="J26" s="17" t="s">
        <v>26</v>
      </c>
      <c r="K26" s="17" t="s">
        <v>27</v>
      </c>
    </row>
    <row r="27" spans="3:11">
      <c r="C27" s="17" t="s">
        <v>61</v>
      </c>
      <c r="D27" s="17" t="s">
        <v>62</v>
      </c>
      <c r="E27" s="17">
        <v>510</v>
      </c>
      <c r="J27" s="17" t="s">
        <v>61</v>
      </c>
      <c r="K27" s="17" t="s">
        <v>62</v>
      </c>
    </row>
    <row r="28" spans="3:11">
      <c r="C28" s="17" t="s">
        <v>63</v>
      </c>
      <c r="D28" s="17" t="s">
        <v>64</v>
      </c>
      <c r="E28" s="17">
        <v>260</v>
      </c>
      <c r="J28" s="17" t="s">
        <v>63</v>
      </c>
      <c r="K28" s="17" t="s">
        <v>64</v>
      </c>
    </row>
    <row r="29" spans="3:11">
      <c r="C29" s="17" t="s">
        <v>100</v>
      </c>
      <c r="D29" s="17" t="s">
        <v>33</v>
      </c>
      <c r="E29" s="17">
        <v>1150</v>
      </c>
      <c r="J29" s="17" t="s">
        <v>100</v>
      </c>
      <c r="K29" s="17" t="s">
        <v>33</v>
      </c>
    </row>
    <row r="30" spans="3:11">
      <c r="C30" s="17" t="s">
        <v>65</v>
      </c>
      <c r="D30" s="17" t="s">
        <v>66</v>
      </c>
      <c r="E30" s="17">
        <v>20</v>
      </c>
      <c r="J30" s="17" t="s">
        <v>65</v>
      </c>
      <c r="K30" s="17" t="s">
        <v>66</v>
      </c>
    </row>
    <row r="31" spans="3:11">
      <c r="C31" s="17" t="s">
        <v>67</v>
      </c>
      <c r="D31" s="17" t="s">
        <v>33</v>
      </c>
      <c r="E31" s="17">
        <v>40</v>
      </c>
      <c r="J31" s="17" t="s">
        <v>67</v>
      </c>
      <c r="K31" s="17" t="s">
        <v>33</v>
      </c>
    </row>
    <row r="32" spans="3:11">
      <c r="C32" s="17" t="s">
        <v>68</v>
      </c>
      <c r="D32" s="17" t="s">
        <v>12</v>
      </c>
      <c r="E32" s="17">
        <v>398</v>
      </c>
      <c r="J32" s="17" t="s">
        <v>68</v>
      </c>
      <c r="K32" s="17" t="s">
        <v>12</v>
      </c>
    </row>
    <row r="33" spans="3:11">
      <c r="C33" s="17" t="s">
        <v>69</v>
      </c>
      <c r="D33" s="17" t="s">
        <v>15</v>
      </c>
      <c r="E33" s="17">
        <v>510</v>
      </c>
      <c r="J33" s="17" t="s">
        <v>69</v>
      </c>
      <c r="K33" s="17" t="s">
        <v>15</v>
      </c>
    </row>
    <row r="34" spans="3:11">
      <c r="C34" s="17" t="s">
        <v>208</v>
      </c>
      <c r="D34" s="17" t="s">
        <v>15</v>
      </c>
      <c r="E34" s="17">
        <v>20</v>
      </c>
      <c r="J34" s="17" t="s">
        <v>208</v>
      </c>
      <c r="K34" s="17" t="s">
        <v>15</v>
      </c>
    </row>
    <row r="35" spans="3:11">
      <c r="C35" s="17" t="s">
        <v>36</v>
      </c>
      <c r="D35" s="17" t="s">
        <v>37</v>
      </c>
      <c r="E35" s="17">
        <v>80</v>
      </c>
      <c r="J35" s="17" t="s">
        <v>70</v>
      </c>
      <c r="K35" s="17" t="s">
        <v>33</v>
      </c>
    </row>
    <row r="36" spans="3:11">
      <c r="C36" s="17" t="s">
        <v>70</v>
      </c>
      <c r="D36" s="17" t="s">
        <v>33</v>
      </c>
      <c r="E36" s="17">
        <v>1660</v>
      </c>
      <c r="J36" s="17" t="s">
        <v>72</v>
      </c>
      <c r="K36" s="17" t="s">
        <v>27</v>
      </c>
    </row>
    <row r="37" spans="3:11">
      <c r="C37" s="17" t="s">
        <v>72</v>
      </c>
      <c r="D37" s="17" t="s">
        <v>27</v>
      </c>
      <c r="E37" s="17">
        <v>740</v>
      </c>
      <c r="J37" s="17" t="s">
        <v>73</v>
      </c>
      <c r="K37" s="17" t="s">
        <v>31</v>
      </c>
    </row>
    <row r="38" spans="3:11">
      <c r="C38" s="17" t="s">
        <v>73</v>
      </c>
      <c r="D38" s="17" t="s">
        <v>31</v>
      </c>
      <c r="E38" s="17">
        <v>20</v>
      </c>
      <c r="J38" s="17" t="s">
        <v>74</v>
      </c>
      <c r="K38" s="17" t="s">
        <v>35</v>
      </c>
    </row>
    <row r="39" spans="3:11">
      <c r="C39" s="17" t="s">
        <v>74</v>
      </c>
      <c r="D39" s="17" t="s">
        <v>35</v>
      </c>
      <c r="E39" s="17">
        <v>20</v>
      </c>
      <c r="J39" s="17" t="s">
        <v>75</v>
      </c>
      <c r="K39" s="17" t="s">
        <v>35</v>
      </c>
    </row>
    <row r="40" spans="3:11">
      <c r="C40" s="17" t="s">
        <v>75</v>
      </c>
      <c r="D40" s="17" t="s">
        <v>35</v>
      </c>
      <c r="E40" s="17">
        <v>510</v>
      </c>
      <c r="J40" s="17" t="s">
        <v>76</v>
      </c>
      <c r="K40" s="17" t="s">
        <v>12</v>
      </c>
    </row>
    <row r="41" spans="3:11">
      <c r="C41" s="17" t="s">
        <v>76</v>
      </c>
      <c r="D41" s="17" t="s">
        <v>12</v>
      </c>
      <c r="E41" s="17">
        <v>244</v>
      </c>
      <c r="J41" s="17" t="s">
        <v>77</v>
      </c>
      <c r="K41" s="17" t="s">
        <v>12</v>
      </c>
    </row>
    <row r="42" spans="3:11">
      <c r="C42" s="17" t="s">
        <v>77</v>
      </c>
      <c r="D42" s="17" t="s">
        <v>12</v>
      </c>
      <c r="E42" s="17">
        <v>1290</v>
      </c>
      <c r="J42" s="17" t="s">
        <v>20</v>
      </c>
      <c r="K42" s="17" t="s">
        <v>17</v>
      </c>
    </row>
    <row r="43" spans="3:11">
      <c r="C43" s="17" t="s">
        <v>20</v>
      </c>
      <c r="D43" s="17" t="s">
        <v>17</v>
      </c>
      <c r="E43" s="17">
        <v>315</v>
      </c>
      <c r="J43" s="17" t="s">
        <v>21</v>
      </c>
      <c r="K43" s="17" t="s">
        <v>19</v>
      </c>
    </row>
    <row r="44" spans="3:11">
      <c r="C44" s="17" t="s">
        <v>21</v>
      </c>
      <c r="D44" s="17" t="s">
        <v>19</v>
      </c>
      <c r="E44" s="17">
        <v>315</v>
      </c>
      <c r="J44" s="17" t="s">
        <v>78</v>
      </c>
      <c r="K44" s="17" t="s">
        <v>15</v>
      </c>
    </row>
    <row r="45" spans="3:11">
      <c r="C45" s="17" t="s">
        <v>78</v>
      </c>
      <c r="D45" s="17" t="s">
        <v>15</v>
      </c>
      <c r="E45" s="17">
        <v>268</v>
      </c>
      <c r="J45" s="17" t="s">
        <v>79</v>
      </c>
      <c r="K45" s="17" t="s">
        <v>15</v>
      </c>
    </row>
    <row r="46" spans="3:11">
      <c r="C46" s="17" t="s">
        <v>79</v>
      </c>
      <c r="D46" s="17" t="s">
        <v>15</v>
      </c>
      <c r="E46" s="17">
        <v>1290</v>
      </c>
      <c r="J46" s="17" t="s">
        <v>80</v>
      </c>
      <c r="K46" s="17" t="s">
        <v>23</v>
      </c>
    </row>
    <row r="47" spans="3:11">
      <c r="C47" s="17" t="s">
        <v>80</v>
      </c>
      <c r="D47" s="17" t="s">
        <v>23</v>
      </c>
      <c r="E47" s="17">
        <v>2270</v>
      </c>
      <c r="J47" s="17" t="s">
        <v>81</v>
      </c>
      <c r="K47" s="17" t="s">
        <v>82</v>
      </c>
    </row>
    <row r="48" spans="3:11">
      <c r="C48" s="17" t="s">
        <v>81</v>
      </c>
      <c r="D48" s="17" t="s">
        <v>82</v>
      </c>
      <c r="E48" s="17">
        <v>2340</v>
      </c>
      <c r="J48" s="17" t="s">
        <v>83</v>
      </c>
      <c r="K48" s="17" t="s">
        <v>33</v>
      </c>
    </row>
    <row r="49" spans="3:11">
      <c r="C49" s="17" t="s">
        <v>26</v>
      </c>
      <c r="D49" s="17" t="s">
        <v>27</v>
      </c>
      <c r="E49" s="17">
        <v>1050</v>
      </c>
      <c r="J49" s="17" t="s">
        <v>84</v>
      </c>
      <c r="K49" s="17" t="s">
        <v>85</v>
      </c>
    </row>
    <row r="50" spans="3:11">
      <c r="C50" s="17" t="s">
        <v>83</v>
      </c>
      <c r="D50" s="17" t="s">
        <v>33</v>
      </c>
      <c r="E50" s="17">
        <v>2670</v>
      </c>
      <c r="J50" s="17" t="s">
        <v>86</v>
      </c>
      <c r="K50" s="17" t="s">
        <v>87</v>
      </c>
    </row>
    <row r="51" spans="3:11">
      <c r="C51" s="17" t="s">
        <v>84</v>
      </c>
      <c r="D51" s="17" t="s">
        <v>85</v>
      </c>
      <c r="E51" s="17">
        <v>3249</v>
      </c>
      <c r="J51" s="17" t="s">
        <v>88</v>
      </c>
      <c r="K51" s="17" t="s">
        <v>12</v>
      </c>
    </row>
    <row r="52" spans="3:11">
      <c r="C52" s="17" t="s">
        <v>86</v>
      </c>
      <c r="D52" s="17" t="s">
        <v>87</v>
      </c>
      <c r="E52" s="17">
        <v>950</v>
      </c>
      <c r="J52" s="17" t="s">
        <v>89</v>
      </c>
      <c r="K52" s="17" t="s">
        <v>15</v>
      </c>
    </row>
    <row r="53" spans="3:11">
      <c r="C53" s="17" t="s">
        <v>88</v>
      </c>
      <c r="D53" s="17" t="s">
        <v>12</v>
      </c>
      <c r="E53" s="17">
        <v>575</v>
      </c>
      <c r="J53" s="17" t="s">
        <v>90</v>
      </c>
      <c r="K53" s="17" t="s">
        <v>91</v>
      </c>
    </row>
    <row r="54" spans="3:11">
      <c r="C54" s="17" t="s">
        <v>89</v>
      </c>
      <c r="D54" s="17" t="s">
        <v>15</v>
      </c>
      <c r="E54" s="17">
        <v>711</v>
      </c>
      <c r="J54" s="17" t="s">
        <v>92</v>
      </c>
      <c r="K54" s="17" t="s">
        <v>93</v>
      </c>
    </row>
    <row r="55" spans="3:11">
      <c r="C55" s="17" t="s">
        <v>90</v>
      </c>
      <c r="D55" s="17" t="s">
        <v>91</v>
      </c>
      <c r="E55" s="17">
        <v>260</v>
      </c>
      <c r="J55" s="17" t="s">
        <v>209</v>
      </c>
      <c r="K55" s="17" t="s">
        <v>17</v>
      </c>
    </row>
    <row r="56" spans="3:11">
      <c r="C56" s="17" t="s">
        <v>92</v>
      </c>
      <c r="D56" s="17" t="s">
        <v>93</v>
      </c>
      <c r="E56" s="17">
        <v>170</v>
      </c>
      <c r="J56" s="17" t="s">
        <v>94</v>
      </c>
      <c r="K56" s="17" t="s">
        <v>19</v>
      </c>
    </row>
    <row r="57" spans="3:11">
      <c r="C57" s="17" t="s">
        <v>209</v>
      </c>
      <c r="D57" s="17" t="s">
        <v>17</v>
      </c>
      <c r="E57" s="17">
        <v>17</v>
      </c>
      <c r="J57" s="17" t="s">
        <v>95</v>
      </c>
      <c r="K57" s="17" t="s">
        <v>96</v>
      </c>
    </row>
    <row r="58" spans="3:11">
      <c r="C58" s="17" t="s">
        <v>94</v>
      </c>
      <c r="D58" s="17" t="s">
        <v>19</v>
      </c>
      <c r="E58" s="17">
        <v>17</v>
      </c>
      <c r="J58" s="17" t="s">
        <v>97</v>
      </c>
      <c r="K58" s="17" t="s">
        <v>98</v>
      </c>
    </row>
    <row r="59" spans="3:14">
      <c r="C59" s="17" t="s">
        <v>95</v>
      </c>
      <c r="D59" s="17" t="s">
        <v>96</v>
      </c>
      <c r="E59" s="17">
        <v>90</v>
      </c>
      <c r="J59" s="17" t="s">
        <v>99</v>
      </c>
      <c r="K59" s="17" t="s">
        <v>27</v>
      </c>
      <c r="L59"/>
      <c r="M59"/>
      <c r="N59"/>
    </row>
    <row r="60" spans="3:14">
      <c r="C60" s="17" t="s">
        <v>97</v>
      </c>
      <c r="D60" s="17" t="s">
        <v>98</v>
      </c>
      <c r="E60" s="17">
        <v>90</v>
      </c>
      <c r="J60" s="17" t="s">
        <v>195</v>
      </c>
      <c r="K60" s="17" t="s">
        <v>64</v>
      </c>
      <c r="L60"/>
      <c r="M60"/>
      <c r="N60"/>
    </row>
    <row r="61" spans="3:14">
      <c r="C61" s="17" t="s">
        <v>99</v>
      </c>
      <c r="D61" s="17" t="s">
        <v>27</v>
      </c>
      <c r="E61" s="17">
        <v>90</v>
      </c>
      <c r="J61" s="17" t="s">
        <v>101</v>
      </c>
      <c r="K61" s="17" t="s">
        <v>12</v>
      </c>
      <c r="L61"/>
      <c r="M61"/>
      <c r="N61"/>
    </row>
    <row r="62" spans="3:14">
      <c r="C62" s="17" t="s">
        <v>63</v>
      </c>
      <c r="D62" s="17" t="s">
        <v>64</v>
      </c>
      <c r="E62" s="17">
        <v>2800</v>
      </c>
      <c r="J62" s="17" t="s">
        <v>102</v>
      </c>
      <c r="K62" s="17" t="s">
        <v>15</v>
      </c>
      <c r="L62"/>
      <c r="M62"/>
      <c r="N62"/>
    </row>
    <row r="63" spans="3:14">
      <c r="C63" s="17" t="s">
        <v>100</v>
      </c>
      <c r="D63" s="17" t="s">
        <v>33</v>
      </c>
      <c r="E63" s="17">
        <v>2410</v>
      </c>
      <c r="J63" s="17" t="s">
        <v>105</v>
      </c>
      <c r="K63" s="17" t="s">
        <v>106</v>
      </c>
      <c r="L63"/>
      <c r="M63"/>
      <c r="N63"/>
    </row>
    <row r="64" spans="3:14">
      <c r="C64" s="17" t="s">
        <v>195</v>
      </c>
      <c r="D64" s="17" t="s">
        <v>64</v>
      </c>
      <c r="E64" s="17">
        <v>1288</v>
      </c>
      <c r="J64" s="17" t="s">
        <v>107</v>
      </c>
      <c r="K64" s="17" t="s">
        <v>108</v>
      </c>
      <c r="L64"/>
      <c r="M64"/>
      <c r="N64"/>
    </row>
    <row r="65" spans="3:14">
      <c r="C65" s="17" t="s">
        <v>75</v>
      </c>
      <c r="D65" s="17" t="s">
        <v>35</v>
      </c>
      <c r="E65" s="17">
        <v>950</v>
      </c>
      <c r="J65" s="17" t="s">
        <v>109</v>
      </c>
      <c r="K65" s="17" t="s">
        <v>62</v>
      </c>
      <c r="L65"/>
      <c r="M65"/>
      <c r="N65"/>
    </row>
    <row r="66" spans="3:14">
      <c r="C66" s="17" t="s">
        <v>101</v>
      </c>
      <c r="D66" s="17" t="s">
        <v>12</v>
      </c>
      <c r="E66" s="17">
        <v>738</v>
      </c>
      <c r="J66" s="17" t="s">
        <v>263</v>
      </c>
      <c r="K66" s="17" t="s">
        <v>66</v>
      </c>
      <c r="L66"/>
      <c r="M66"/>
      <c r="N66"/>
    </row>
    <row r="67" spans="3:14">
      <c r="C67" s="17" t="s">
        <v>102</v>
      </c>
      <c r="D67" s="17" t="s">
        <v>15</v>
      </c>
      <c r="E67" s="17">
        <v>738</v>
      </c>
      <c r="J67" s="17" t="s">
        <v>112</v>
      </c>
      <c r="K67" s="17" t="s">
        <v>113</v>
      </c>
      <c r="L67"/>
      <c r="M67"/>
      <c r="N67"/>
    </row>
    <row r="68" spans="3:14">
      <c r="C68" s="17" t="s">
        <v>105</v>
      </c>
      <c r="D68" s="17" t="s">
        <v>106</v>
      </c>
      <c r="E68" s="17">
        <v>781</v>
      </c>
      <c r="J68" s="17" t="s">
        <v>114</v>
      </c>
      <c r="K68" s="17" t="s">
        <v>115</v>
      </c>
      <c r="L68"/>
      <c r="M68"/>
      <c r="N68"/>
    </row>
    <row r="69" spans="3:14">
      <c r="C69" s="17" t="s">
        <v>107</v>
      </c>
      <c r="D69" s="17" t="s">
        <v>108</v>
      </c>
      <c r="E69" s="17">
        <v>14</v>
      </c>
      <c r="J69" s="17" t="s">
        <v>116</v>
      </c>
      <c r="K69" s="17" t="s">
        <v>23</v>
      </c>
      <c r="L69"/>
      <c r="M69"/>
      <c r="N69"/>
    </row>
    <row r="70" spans="3:14">
      <c r="C70" s="17" t="s">
        <v>86</v>
      </c>
      <c r="D70" s="17" t="s">
        <v>87</v>
      </c>
      <c r="E70" s="17">
        <v>225</v>
      </c>
      <c r="J70" s="17" t="s">
        <v>117</v>
      </c>
      <c r="K70" s="17" t="s">
        <v>118</v>
      </c>
      <c r="L70"/>
      <c r="M70"/>
      <c r="N70"/>
    </row>
    <row r="71" spans="3:14">
      <c r="C71" s="17" t="s">
        <v>88</v>
      </c>
      <c r="D71" s="17" t="s">
        <v>12</v>
      </c>
      <c r="E71" s="17">
        <v>113</v>
      </c>
      <c r="J71" s="17" t="s">
        <v>119</v>
      </c>
      <c r="K71" s="17" t="s">
        <v>120</v>
      </c>
      <c r="L71"/>
      <c r="M71"/>
      <c r="N71"/>
    </row>
    <row r="72" spans="3:14">
      <c r="C72" s="17" t="s">
        <v>89</v>
      </c>
      <c r="D72" s="17" t="s">
        <v>15</v>
      </c>
      <c r="E72" s="17">
        <v>113</v>
      </c>
      <c r="J72" s="17" t="s">
        <v>133</v>
      </c>
      <c r="K72" s="17" t="s">
        <v>25</v>
      </c>
      <c r="L72"/>
      <c r="M72"/>
      <c r="N72"/>
    </row>
    <row r="73" spans="3:14">
      <c r="C73" s="17" t="s">
        <v>61</v>
      </c>
      <c r="D73" s="17" t="s">
        <v>62</v>
      </c>
      <c r="E73" s="17">
        <v>90</v>
      </c>
      <c r="J73" s="17" t="s">
        <v>136</v>
      </c>
      <c r="K73" s="17" t="s">
        <v>137</v>
      </c>
      <c r="L73"/>
      <c r="M73"/>
      <c r="N73"/>
    </row>
    <row r="74" spans="3:14">
      <c r="C74" s="17" t="s">
        <v>109</v>
      </c>
      <c r="D74" s="17" t="s">
        <v>62</v>
      </c>
      <c r="E74" s="17">
        <v>485</v>
      </c>
      <c r="J74" s="17" t="s">
        <v>138</v>
      </c>
      <c r="K74" s="17" t="s">
        <v>139</v>
      </c>
      <c r="L74"/>
      <c r="M74"/>
      <c r="N74"/>
    </row>
    <row r="75" spans="3:14">
      <c r="C75" s="17" t="s">
        <v>63</v>
      </c>
      <c r="D75" s="17" t="s">
        <v>64</v>
      </c>
      <c r="E75" s="17">
        <v>1253</v>
      </c>
      <c r="J75" s="17" t="s">
        <v>140</v>
      </c>
      <c r="K75" s="17" t="s">
        <v>137</v>
      </c>
      <c r="L75"/>
      <c r="M75"/>
      <c r="N75"/>
    </row>
    <row r="76" spans="3:14">
      <c r="C76" s="17" t="s">
        <v>263</v>
      </c>
      <c r="D76" s="17" t="s">
        <v>66</v>
      </c>
      <c r="E76" s="17">
        <v>100</v>
      </c>
      <c r="J76" s="17" t="s">
        <v>141</v>
      </c>
      <c r="K76" s="17" t="s">
        <v>139</v>
      </c>
      <c r="L76"/>
      <c r="M76"/>
      <c r="N76"/>
    </row>
    <row r="77" spans="3:14">
      <c r="C77" s="17" t="s">
        <v>67</v>
      </c>
      <c r="D77" s="17" t="s">
        <v>33</v>
      </c>
      <c r="E77" s="17">
        <v>200</v>
      </c>
      <c r="J77" s="17" t="s">
        <v>142</v>
      </c>
      <c r="K77" s="17" t="s">
        <v>143</v>
      </c>
      <c r="L77"/>
      <c r="M77"/>
      <c r="N77"/>
    </row>
    <row r="78" spans="3:14">
      <c r="C78" s="17" t="s">
        <v>68</v>
      </c>
      <c r="D78" s="17" t="s">
        <v>12</v>
      </c>
      <c r="E78" s="17">
        <v>338</v>
      </c>
      <c r="J78" s="17" t="s">
        <v>144</v>
      </c>
      <c r="K78" s="17" t="s">
        <v>145</v>
      </c>
      <c r="L78"/>
      <c r="M78"/>
      <c r="N78"/>
    </row>
    <row r="79" spans="3:14">
      <c r="C79" s="17" t="s">
        <v>69</v>
      </c>
      <c r="D79" s="17" t="s">
        <v>15</v>
      </c>
      <c r="E79" s="17">
        <v>288</v>
      </c>
      <c r="J79" s="17" t="s">
        <v>146</v>
      </c>
      <c r="K79" s="17" t="s">
        <v>147</v>
      </c>
      <c r="L79"/>
      <c r="M79"/>
      <c r="N79"/>
    </row>
    <row r="80" spans="3:14">
      <c r="C80" s="17" t="s">
        <v>208</v>
      </c>
      <c r="D80" s="17" t="s">
        <v>15</v>
      </c>
      <c r="E80" s="17">
        <v>50</v>
      </c>
      <c r="J80" s="17" t="s">
        <v>148</v>
      </c>
      <c r="K80" s="17" t="s">
        <v>149</v>
      </c>
      <c r="L80"/>
      <c r="M80"/>
      <c r="N80"/>
    </row>
    <row r="81" spans="3:14">
      <c r="C81" s="17" t="s">
        <v>32</v>
      </c>
      <c r="D81" s="17" t="s">
        <v>33</v>
      </c>
      <c r="E81" s="17">
        <v>150</v>
      </c>
      <c r="J81" s="17" t="s">
        <v>264</v>
      </c>
      <c r="K81" s="17" t="s">
        <v>15</v>
      </c>
      <c r="L81"/>
      <c r="M81"/>
      <c r="N81"/>
    </row>
    <row r="82" spans="3:14">
      <c r="C82" s="17" t="s">
        <v>34</v>
      </c>
      <c r="D82" s="17" t="s">
        <v>35</v>
      </c>
      <c r="E82" s="17">
        <v>75</v>
      </c>
      <c r="J82" s="17" t="s">
        <v>156</v>
      </c>
      <c r="K82" s="17" t="s">
        <v>17</v>
      </c>
      <c r="L82"/>
      <c r="M82"/>
      <c r="N82"/>
    </row>
    <row r="83" spans="3:14">
      <c r="C83" s="17" t="s">
        <v>36</v>
      </c>
      <c r="D83" s="17" t="s">
        <v>37</v>
      </c>
      <c r="E83" s="17">
        <v>28</v>
      </c>
      <c r="J83" s="17" t="s">
        <v>157</v>
      </c>
      <c r="K83" s="17" t="s">
        <v>19</v>
      </c>
      <c r="L83"/>
      <c r="M83"/>
      <c r="N83"/>
    </row>
    <row r="84" spans="3:14">
      <c r="C84" s="17" t="s">
        <v>70</v>
      </c>
      <c r="D84" s="17" t="s">
        <v>33</v>
      </c>
      <c r="E84" s="17">
        <v>1250</v>
      </c>
      <c r="J84" s="17" t="s">
        <v>265</v>
      </c>
      <c r="K84" s="17" t="s">
        <v>266</v>
      </c>
      <c r="L84"/>
      <c r="M84"/>
      <c r="N84"/>
    </row>
    <row r="85" spans="3:14">
      <c r="C85" s="17" t="s">
        <v>72</v>
      </c>
      <c r="D85" s="17" t="s">
        <v>27</v>
      </c>
      <c r="E85" s="17">
        <v>625</v>
      </c>
      <c r="J85" s="17" t="s">
        <v>158</v>
      </c>
      <c r="K85" s="17" t="s">
        <v>159</v>
      </c>
      <c r="L85"/>
      <c r="M85"/>
      <c r="N85"/>
    </row>
    <row r="86" spans="3:14">
      <c r="C86" s="17" t="s">
        <v>112</v>
      </c>
      <c r="D86" s="17" t="s">
        <v>113</v>
      </c>
      <c r="E86" s="17">
        <v>4</v>
      </c>
      <c r="J86" s="17" t="s">
        <v>559</v>
      </c>
      <c r="K86" s="17" t="s">
        <v>216</v>
      </c>
      <c r="L86"/>
      <c r="M86"/>
      <c r="N86"/>
    </row>
    <row r="87" spans="3:14">
      <c r="C87" s="17" t="s">
        <v>114</v>
      </c>
      <c r="D87" s="17" t="s">
        <v>115</v>
      </c>
      <c r="E87" s="17">
        <v>4</v>
      </c>
      <c r="J87" s="17" t="s">
        <v>560</v>
      </c>
      <c r="K87" s="17" t="s">
        <v>180</v>
      </c>
      <c r="L87"/>
      <c r="M87"/>
      <c r="N87"/>
    </row>
    <row r="88" spans="3:14">
      <c r="C88" s="17" t="s">
        <v>116</v>
      </c>
      <c r="D88" s="17" t="s">
        <v>23</v>
      </c>
      <c r="E88" s="17">
        <v>299</v>
      </c>
      <c r="J88" s="17" t="s">
        <v>561</v>
      </c>
      <c r="K88" s="17" t="s">
        <v>180</v>
      </c>
      <c r="L88"/>
      <c r="M88"/>
      <c r="N88"/>
    </row>
    <row r="89" spans="3:14">
      <c r="C89" s="17" t="s">
        <v>117</v>
      </c>
      <c r="D89" s="17" t="s">
        <v>118</v>
      </c>
      <c r="E89" s="17">
        <v>4</v>
      </c>
      <c r="J89" s="17" t="s">
        <v>562</v>
      </c>
      <c r="K89" s="17" t="s">
        <v>251</v>
      </c>
      <c r="L89"/>
      <c r="M89"/>
      <c r="N89"/>
    </row>
    <row r="90" spans="3:14">
      <c r="C90" s="17" t="s">
        <v>119</v>
      </c>
      <c r="D90" s="17" t="s">
        <v>120</v>
      </c>
      <c r="E90" s="17">
        <v>4</v>
      </c>
      <c r="J90" s="17" t="s">
        <v>563</v>
      </c>
      <c r="K90" s="17" t="s">
        <v>251</v>
      </c>
      <c r="L90"/>
      <c r="M90"/>
      <c r="N90"/>
    </row>
    <row r="91" spans="3:14">
      <c r="C91" s="17" t="s">
        <v>133</v>
      </c>
      <c r="D91" s="17" t="s">
        <v>25</v>
      </c>
      <c r="E91" s="17">
        <v>299</v>
      </c>
      <c r="J91" s="17" t="s">
        <v>564</v>
      </c>
      <c r="K91" s="17" t="s">
        <v>216</v>
      </c>
      <c r="L91"/>
      <c r="M91"/>
      <c r="N91"/>
    </row>
    <row r="92" spans="3:14">
      <c r="C92" s="17" t="s">
        <v>136</v>
      </c>
      <c r="D92" s="17" t="s">
        <v>137</v>
      </c>
      <c r="E92" s="17">
        <v>4</v>
      </c>
      <c r="J92" s="17" t="s">
        <v>565</v>
      </c>
      <c r="K92" s="17" t="s">
        <v>216</v>
      </c>
      <c r="L92"/>
      <c r="M92"/>
      <c r="N92"/>
    </row>
    <row r="93" spans="3:14">
      <c r="C93" s="17" t="s">
        <v>138</v>
      </c>
      <c r="D93" s="17" t="s">
        <v>139</v>
      </c>
      <c r="E93" s="17">
        <v>4</v>
      </c>
      <c r="J93" s="17" t="s">
        <v>566</v>
      </c>
      <c r="K93" s="17" t="s">
        <v>180</v>
      </c>
      <c r="L93"/>
      <c r="M93"/>
      <c r="N93"/>
    </row>
    <row r="94" spans="3:14">
      <c r="C94" s="17" t="s">
        <v>140</v>
      </c>
      <c r="D94" s="17" t="s">
        <v>137</v>
      </c>
      <c r="E94" s="17">
        <v>295</v>
      </c>
      <c r="J94" s="17" t="s">
        <v>567</v>
      </c>
      <c r="K94" s="17" t="s">
        <v>568</v>
      </c>
      <c r="L94"/>
      <c r="M94"/>
      <c r="N94"/>
    </row>
    <row r="95" spans="3:14">
      <c r="C95" s="17" t="s">
        <v>141</v>
      </c>
      <c r="D95" s="17" t="s">
        <v>139</v>
      </c>
      <c r="E95" s="17">
        <v>295</v>
      </c>
      <c r="J95" s="17" t="s">
        <v>166</v>
      </c>
      <c r="K95" s="17" t="s">
        <v>167</v>
      </c>
      <c r="L95"/>
      <c r="M95"/>
      <c r="N95"/>
    </row>
    <row r="96" spans="3:14">
      <c r="C96" s="17" t="s">
        <v>142</v>
      </c>
      <c r="D96" s="17" t="s">
        <v>143</v>
      </c>
      <c r="E96" s="17">
        <v>145</v>
      </c>
      <c r="L96"/>
      <c r="M96"/>
      <c r="N96"/>
    </row>
    <row r="97" spans="3:14">
      <c r="C97" s="17" t="s">
        <v>144</v>
      </c>
      <c r="D97" s="17" t="s">
        <v>145</v>
      </c>
      <c r="E97" s="17">
        <v>145</v>
      </c>
      <c r="J97"/>
      <c r="K97"/>
      <c r="L97"/>
      <c r="M97"/>
      <c r="N97"/>
    </row>
    <row r="98" spans="3:14">
      <c r="C98" s="17" t="s">
        <v>146</v>
      </c>
      <c r="D98" s="17" t="s">
        <v>147</v>
      </c>
      <c r="E98" s="17">
        <v>284</v>
      </c>
      <c r="J98"/>
      <c r="K98"/>
      <c r="L98"/>
      <c r="M98"/>
      <c r="N98"/>
    </row>
    <row r="99" spans="3:14">
      <c r="C99" s="17" t="s">
        <v>148</v>
      </c>
      <c r="D99" s="17" t="s">
        <v>149</v>
      </c>
      <c r="E99" s="17">
        <v>284</v>
      </c>
      <c r="J99"/>
      <c r="K99"/>
      <c r="L99"/>
      <c r="M99"/>
      <c r="N99"/>
    </row>
    <row r="100" spans="3:14">
      <c r="C100" s="17" t="s">
        <v>264</v>
      </c>
      <c r="D100" s="17" t="s">
        <v>15</v>
      </c>
      <c r="E100" s="17">
        <v>295</v>
      </c>
      <c r="J100"/>
      <c r="K100"/>
      <c r="L100"/>
      <c r="M100"/>
      <c r="N100"/>
    </row>
    <row r="101" spans="3:14">
      <c r="C101" s="17" t="s">
        <v>156</v>
      </c>
      <c r="D101" s="17" t="s">
        <v>17</v>
      </c>
      <c r="E101" s="17">
        <v>4</v>
      </c>
      <c r="J101"/>
      <c r="K101"/>
      <c r="L101"/>
      <c r="M101"/>
      <c r="N101"/>
    </row>
    <row r="102" spans="3:14">
      <c r="C102" s="17" t="s">
        <v>157</v>
      </c>
      <c r="D102" s="17" t="s">
        <v>19</v>
      </c>
      <c r="E102" s="17">
        <v>4</v>
      </c>
      <c r="J102"/>
      <c r="K102"/>
      <c r="L102"/>
      <c r="M102"/>
      <c r="N102"/>
    </row>
    <row r="103" spans="3:14">
      <c r="C103" s="17" t="s">
        <v>265</v>
      </c>
      <c r="D103" s="17" t="s">
        <v>266</v>
      </c>
      <c r="E103" s="17">
        <v>295</v>
      </c>
      <c r="J103"/>
      <c r="K103"/>
      <c r="L103"/>
      <c r="M103"/>
      <c r="N103"/>
    </row>
    <row r="104" spans="3:14">
      <c r="C104" s="17" t="s">
        <v>158</v>
      </c>
      <c r="D104" s="17" t="s">
        <v>159</v>
      </c>
      <c r="E104" s="17">
        <v>148</v>
      </c>
      <c r="J104"/>
      <c r="K104"/>
      <c r="L104"/>
      <c r="M104"/>
      <c r="N104"/>
    </row>
    <row r="105" spans="3:14">
      <c r="C105" s="17" t="s">
        <v>73</v>
      </c>
      <c r="D105" s="17" t="s">
        <v>31</v>
      </c>
      <c r="E105" s="17">
        <v>40</v>
      </c>
      <c r="J105"/>
      <c r="K105"/>
      <c r="L105"/>
      <c r="M105"/>
      <c r="N105"/>
    </row>
    <row r="106" spans="3:14">
      <c r="C106" s="17" t="s">
        <v>74</v>
      </c>
      <c r="D106" s="17" t="s">
        <v>35</v>
      </c>
      <c r="E106" s="17">
        <v>100</v>
      </c>
      <c r="J106"/>
      <c r="K106"/>
      <c r="L106"/>
      <c r="M106"/>
      <c r="N106"/>
    </row>
    <row r="107" spans="3:14">
      <c r="C107" s="17" t="s">
        <v>75</v>
      </c>
      <c r="D107" s="17" t="s">
        <v>35</v>
      </c>
      <c r="E107" s="17">
        <v>800</v>
      </c>
      <c r="J107"/>
      <c r="K107"/>
      <c r="L107"/>
      <c r="M107"/>
      <c r="N107"/>
    </row>
    <row r="108" spans="3:14">
      <c r="C108" s="17" t="s">
        <v>76</v>
      </c>
      <c r="D108" s="17" t="s">
        <v>12</v>
      </c>
      <c r="E108" s="17">
        <v>125</v>
      </c>
      <c r="J108"/>
      <c r="K108"/>
      <c r="L108"/>
      <c r="M108"/>
      <c r="N108"/>
    </row>
    <row r="109" spans="3:14">
      <c r="C109" s="17" t="s">
        <v>20</v>
      </c>
      <c r="D109" s="17" t="s">
        <v>17</v>
      </c>
      <c r="E109" s="17">
        <v>10</v>
      </c>
      <c r="J109"/>
      <c r="K109"/>
      <c r="L109"/>
      <c r="M109"/>
      <c r="N109"/>
    </row>
    <row r="110" spans="3:14">
      <c r="C110" s="17" t="s">
        <v>21</v>
      </c>
      <c r="D110" s="17" t="s">
        <v>19</v>
      </c>
      <c r="E110" s="17">
        <v>10</v>
      </c>
      <c r="J110"/>
      <c r="K110"/>
      <c r="L110"/>
      <c r="M110"/>
      <c r="N110"/>
    </row>
    <row r="111" spans="3:14">
      <c r="C111" s="17" t="s">
        <v>78</v>
      </c>
      <c r="D111" s="17" t="s">
        <v>15</v>
      </c>
      <c r="E111" s="17">
        <v>125</v>
      </c>
      <c r="J111"/>
      <c r="K111"/>
      <c r="L111"/>
      <c r="M111"/>
      <c r="N111"/>
    </row>
    <row r="112" spans="3:14">
      <c r="C112" s="17" t="s">
        <v>80</v>
      </c>
      <c r="D112" s="17" t="s">
        <v>23</v>
      </c>
      <c r="E112" s="17">
        <v>590</v>
      </c>
      <c r="J112"/>
      <c r="K112"/>
      <c r="L112"/>
      <c r="M112"/>
      <c r="N112"/>
    </row>
    <row r="113" spans="3:14">
      <c r="C113" s="17" t="s">
        <v>81</v>
      </c>
      <c r="D113" s="17" t="s">
        <v>82</v>
      </c>
      <c r="E113" s="17">
        <v>625</v>
      </c>
      <c r="J113"/>
      <c r="K113"/>
      <c r="L113"/>
      <c r="M113"/>
      <c r="N113"/>
    </row>
    <row r="114" spans="3:14">
      <c r="C114" s="17" t="s">
        <v>26</v>
      </c>
      <c r="D114" s="17" t="s">
        <v>27</v>
      </c>
      <c r="E114" s="17">
        <v>902</v>
      </c>
      <c r="J114"/>
      <c r="K114"/>
      <c r="L114"/>
      <c r="M114"/>
      <c r="N114"/>
    </row>
    <row r="115" spans="3:14">
      <c r="C115" s="17" t="s">
        <v>559</v>
      </c>
      <c r="D115" s="17" t="s">
        <v>216</v>
      </c>
      <c r="E115" s="17">
        <v>225</v>
      </c>
      <c r="J115"/>
      <c r="K115"/>
      <c r="L115"/>
      <c r="M115"/>
      <c r="N115"/>
    </row>
    <row r="116" spans="3:14">
      <c r="C116" s="17" t="s">
        <v>560</v>
      </c>
      <c r="D116" s="17" t="s">
        <v>180</v>
      </c>
      <c r="E116" s="17">
        <v>205</v>
      </c>
      <c r="J116"/>
      <c r="K116"/>
      <c r="L116"/>
      <c r="M116"/>
      <c r="N116"/>
    </row>
    <row r="117" spans="3:14">
      <c r="C117" s="17" t="s">
        <v>561</v>
      </c>
      <c r="D117" s="17" t="s">
        <v>180</v>
      </c>
      <c r="E117" s="17">
        <v>20</v>
      </c>
      <c r="J117"/>
      <c r="K117"/>
      <c r="L117"/>
      <c r="M117"/>
      <c r="N117"/>
    </row>
    <row r="118" spans="3:14">
      <c r="C118" s="17" t="s">
        <v>562</v>
      </c>
      <c r="D118" s="17" t="s">
        <v>251</v>
      </c>
      <c r="E118" s="17">
        <v>165</v>
      </c>
      <c r="J118"/>
      <c r="K118"/>
      <c r="L118"/>
      <c r="M118"/>
      <c r="N118"/>
    </row>
    <row r="119" spans="3:14">
      <c r="C119" s="17" t="s">
        <v>563</v>
      </c>
      <c r="D119" s="17" t="s">
        <v>251</v>
      </c>
      <c r="E119" s="17">
        <v>20</v>
      </c>
      <c r="J119"/>
      <c r="K119"/>
      <c r="L119"/>
      <c r="M119"/>
      <c r="N119"/>
    </row>
    <row r="120" spans="3:14">
      <c r="C120" s="17" t="s">
        <v>564</v>
      </c>
      <c r="D120" s="17" t="s">
        <v>216</v>
      </c>
      <c r="E120" s="17">
        <v>198</v>
      </c>
      <c r="J120"/>
      <c r="K120"/>
      <c r="L120"/>
      <c r="M120"/>
      <c r="N120"/>
    </row>
    <row r="121" spans="3:14">
      <c r="C121" s="17" t="s">
        <v>565</v>
      </c>
      <c r="D121" s="17" t="s">
        <v>216</v>
      </c>
      <c r="E121" s="17">
        <v>66</v>
      </c>
      <c r="J121"/>
      <c r="K121"/>
      <c r="L121"/>
      <c r="M121"/>
      <c r="N121"/>
    </row>
    <row r="122" spans="3:14">
      <c r="C122" s="17" t="s">
        <v>566</v>
      </c>
      <c r="D122" s="17" t="s">
        <v>180</v>
      </c>
      <c r="E122" s="17">
        <v>264</v>
      </c>
      <c r="J122"/>
      <c r="K122"/>
      <c r="L122"/>
      <c r="M122"/>
      <c r="N122"/>
    </row>
    <row r="123" spans="3:14">
      <c r="C123" s="17" t="s">
        <v>567</v>
      </c>
      <c r="D123" s="17" t="s">
        <v>568</v>
      </c>
      <c r="E123" s="17">
        <v>264</v>
      </c>
      <c r="J123"/>
      <c r="K123"/>
      <c r="L123"/>
      <c r="M123"/>
      <c r="N123"/>
    </row>
    <row r="124" spans="3:14">
      <c r="C124" s="17" t="s">
        <v>166</v>
      </c>
      <c r="D124" s="17" t="s">
        <v>167</v>
      </c>
      <c r="E124" s="17">
        <v>2054</v>
      </c>
      <c r="J124"/>
      <c r="K124"/>
      <c r="L124"/>
      <c r="M124"/>
      <c r="N124"/>
    </row>
    <row r="125" spans="10:14">
      <c r="J125"/>
      <c r="K125"/>
      <c r="L125"/>
      <c r="M125"/>
      <c r="N125"/>
    </row>
    <row r="126" spans="10:14">
      <c r="J126"/>
      <c r="K126"/>
      <c r="L126"/>
      <c r="M126"/>
      <c r="N126"/>
    </row>
    <row r="127" spans="10:14">
      <c r="J127"/>
      <c r="K127"/>
      <c r="L127"/>
      <c r="M127"/>
      <c r="N127"/>
    </row>
    <row r="128" spans="10:14">
      <c r="J128"/>
      <c r="K128"/>
      <c r="L128"/>
      <c r="M128"/>
      <c r="N128"/>
    </row>
    <row r="129" spans="10:14">
      <c r="J129"/>
      <c r="K129"/>
      <c r="L129"/>
      <c r="M129"/>
      <c r="N129"/>
    </row>
    <row r="130" spans="10:14">
      <c r="J130"/>
      <c r="K130"/>
      <c r="L130"/>
      <c r="M130"/>
      <c r="N130"/>
    </row>
    <row r="131" spans="10:14">
      <c r="J131"/>
      <c r="K131"/>
      <c r="L131"/>
      <c r="M131"/>
      <c r="N131"/>
    </row>
    <row r="132" spans="10:14">
      <c r="J132"/>
      <c r="K132"/>
      <c r="L132"/>
      <c r="M132"/>
      <c r="N132"/>
    </row>
    <row r="133" spans="10:14">
      <c r="J133"/>
      <c r="K133"/>
      <c r="L133"/>
      <c r="M133"/>
      <c r="N133"/>
    </row>
    <row r="134" spans="10:14">
      <c r="J134"/>
      <c r="K134"/>
      <c r="L134"/>
      <c r="M134"/>
      <c r="N134"/>
    </row>
    <row r="135" spans="10:14">
      <c r="J135"/>
      <c r="K135"/>
      <c r="L135"/>
      <c r="M135"/>
      <c r="N135"/>
    </row>
    <row r="136" spans="10:14">
      <c r="J136"/>
      <c r="K136"/>
      <c r="L136"/>
      <c r="M136"/>
      <c r="N136"/>
    </row>
    <row r="137" spans="10:14">
      <c r="J137"/>
      <c r="K137"/>
      <c r="L137"/>
      <c r="M137"/>
      <c r="N137"/>
    </row>
    <row r="138" spans="10:14">
      <c r="J138"/>
      <c r="K138"/>
      <c r="L138"/>
      <c r="M138"/>
      <c r="N138"/>
    </row>
    <row r="139" spans="10:14">
      <c r="J139"/>
      <c r="K139"/>
      <c r="L139"/>
      <c r="M139"/>
      <c r="N139"/>
    </row>
    <row r="140" spans="10:14">
      <c r="J140"/>
      <c r="K140"/>
      <c r="L140"/>
      <c r="M140"/>
      <c r="N140"/>
    </row>
    <row r="141" spans="10:14">
      <c r="J141"/>
      <c r="K141"/>
      <c r="L141"/>
      <c r="M141"/>
      <c r="N141"/>
    </row>
    <row r="142" spans="10:14">
      <c r="J142"/>
      <c r="K142"/>
      <c r="L142"/>
      <c r="M142"/>
      <c r="N142"/>
    </row>
    <row r="143" spans="10:14">
      <c r="J143"/>
      <c r="K143"/>
      <c r="L143"/>
      <c r="M143"/>
      <c r="N143"/>
    </row>
    <row r="144" spans="10:14">
      <c r="J144"/>
      <c r="K144"/>
      <c r="L144"/>
      <c r="M144"/>
      <c r="N144"/>
    </row>
    <row r="145" spans="10:14">
      <c r="J145"/>
      <c r="K145"/>
      <c r="L145"/>
      <c r="M145"/>
      <c r="N145"/>
    </row>
    <row r="146" spans="10:14">
      <c r="J146"/>
      <c r="K146"/>
      <c r="L146"/>
      <c r="M146"/>
      <c r="N146"/>
    </row>
    <row r="147" spans="10:14">
      <c r="J147"/>
      <c r="K147"/>
      <c r="L147"/>
      <c r="M147"/>
      <c r="N147"/>
    </row>
    <row r="148" spans="10:14">
      <c r="J148"/>
      <c r="K148"/>
      <c r="L148"/>
      <c r="M148"/>
      <c r="N148"/>
    </row>
    <row r="149" spans="10:14">
      <c r="J149"/>
      <c r="K149"/>
      <c r="L149"/>
      <c r="M149"/>
      <c r="N149"/>
    </row>
    <row r="150" spans="10:14">
      <c r="J150"/>
      <c r="K150"/>
      <c r="L150"/>
      <c r="M150"/>
      <c r="N150"/>
    </row>
    <row r="151" spans="10:14">
      <c r="J151"/>
      <c r="K151"/>
      <c r="L151"/>
      <c r="M151"/>
      <c r="N151"/>
    </row>
    <row r="152" spans="10:14">
      <c r="J152"/>
      <c r="K152"/>
      <c r="L152"/>
      <c r="M152"/>
      <c r="N152"/>
    </row>
    <row r="153" spans="10:14">
      <c r="J153"/>
      <c r="K153"/>
      <c r="L153"/>
      <c r="M153"/>
      <c r="N153"/>
    </row>
    <row r="154" spans="10:14">
      <c r="J154"/>
      <c r="K154"/>
      <c r="L154"/>
      <c r="M154"/>
      <c r="N154"/>
    </row>
    <row r="155" spans="10:14">
      <c r="J155"/>
      <c r="K155"/>
      <c r="L155"/>
      <c r="M155"/>
      <c r="N155"/>
    </row>
    <row r="156" spans="10:14">
      <c r="J156"/>
      <c r="K156"/>
      <c r="L156"/>
      <c r="M156"/>
      <c r="N156"/>
    </row>
    <row r="157" spans="10:14">
      <c r="J157"/>
      <c r="K157"/>
      <c r="L157"/>
      <c r="M157"/>
      <c r="N157"/>
    </row>
    <row r="158" spans="10:14">
      <c r="J158"/>
      <c r="K158"/>
      <c r="L158"/>
      <c r="M158"/>
      <c r="N158"/>
    </row>
    <row r="159" spans="10:14">
      <c r="J159"/>
      <c r="K159"/>
      <c r="L159"/>
      <c r="M159"/>
      <c r="N159"/>
    </row>
    <row r="160" spans="10:14">
      <c r="J160"/>
      <c r="K160"/>
      <c r="L160"/>
      <c r="M160"/>
      <c r="N160"/>
    </row>
    <row r="161" spans="10:14">
      <c r="J161"/>
      <c r="K161"/>
      <c r="L161"/>
      <c r="M161"/>
      <c r="N161"/>
    </row>
    <row r="162" spans="10:14">
      <c r="J162"/>
      <c r="K162"/>
      <c r="L162"/>
      <c r="M162"/>
      <c r="N162"/>
    </row>
    <row r="163" spans="10:14">
      <c r="J163"/>
      <c r="K163"/>
      <c r="L163"/>
      <c r="M163"/>
      <c r="N163"/>
    </row>
    <row r="164" spans="10:14">
      <c r="J164"/>
      <c r="K164"/>
      <c r="L164"/>
      <c r="M164"/>
      <c r="N164"/>
    </row>
    <row r="165" spans="10:14">
      <c r="J165"/>
      <c r="K165"/>
      <c r="L165"/>
      <c r="M165"/>
      <c r="N165"/>
    </row>
    <row r="166" spans="10:14">
      <c r="J166"/>
      <c r="K166"/>
      <c r="L166"/>
      <c r="M166"/>
      <c r="N166"/>
    </row>
    <row r="167" spans="10:14">
      <c r="J167"/>
      <c r="K167"/>
      <c r="L167"/>
      <c r="M167"/>
      <c r="N167"/>
    </row>
    <row r="168" spans="10:14">
      <c r="J168"/>
      <c r="K168"/>
      <c r="L168"/>
      <c r="M168"/>
      <c r="N168"/>
    </row>
    <row r="169" spans="10:14">
      <c r="J169"/>
      <c r="K169"/>
      <c r="L169"/>
      <c r="M169"/>
      <c r="N169"/>
    </row>
    <row r="170" spans="10:14">
      <c r="J170"/>
      <c r="K170"/>
      <c r="L170"/>
      <c r="M170"/>
      <c r="N170"/>
    </row>
    <row r="171" spans="10:14">
      <c r="J171"/>
      <c r="K171"/>
      <c r="L171"/>
      <c r="M171"/>
      <c r="N171"/>
    </row>
    <row r="172" spans="10:14">
      <c r="J172"/>
      <c r="K172"/>
      <c r="L172"/>
      <c r="M172"/>
      <c r="N172"/>
    </row>
    <row r="173" spans="10:14">
      <c r="J173"/>
      <c r="K173"/>
      <c r="L173"/>
      <c r="M173"/>
      <c r="N173"/>
    </row>
    <row r="174" spans="10:14">
      <c r="J174"/>
      <c r="K174"/>
      <c r="L174"/>
      <c r="M174"/>
      <c r="N174"/>
    </row>
    <row r="175" spans="10:14">
      <c r="J175"/>
      <c r="K175"/>
      <c r="L175"/>
      <c r="M175"/>
      <c r="N175"/>
    </row>
    <row r="176" spans="10:14">
      <c r="J176"/>
      <c r="K176"/>
      <c r="L176"/>
      <c r="M176"/>
      <c r="N176"/>
    </row>
    <row r="177" spans="10:14">
      <c r="J177"/>
      <c r="K177"/>
      <c r="L177"/>
      <c r="M177"/>
      <c r="N177"/>
    </row>
    <row r="178" spans="10:14">
      <c r="J178"/>
      <c r="K178"/>
      <c r="L178"/>
      <c r="M178"/>
      <c r="N178"/>
    </row>
    <row r="179" spans="10:14">
      <c r="J179"/>
      <c r="K179"/>
      <c r="L179"/>
      <c r="M179"/>
      <c r="N179"/>
    </row>
    <row r="180" spans="10:14">
      <c r="J180"/>
      <c r="K180"/>
      <c r="L180"/>
      <c r="M180"/>
      <c r="N180"/>
    </row>
    <row r="181" spans="10:14">
      <c r="J181"/>
      <c r="K181"/>
      <c r="L181"/>
      <c r="M181"/>
      <c r="N181"/>
    </row>
    <row r="182" spans="10:14">
      <c r="J182"/>
      <c r="K182"/>
      <c r="L182"/>
      <c r="M182"/>
      <c r="N182"/>
    </row>
    <row r="183" spans="10:14">
      <c r="J183"/>
      <c r="K183"/>
      <c r="L183"/>
      <c r="M183"/>
      <c r="N183"/>
    </row>
    <row r="184" spans="10:14">
      <c r="J184"/>
      <c r="K184"/>
      <c r="L184"/>
      <c r="M184"/>
      <c r="N184"/>
    </row>
    <row r="185" spans="10:14">
      <c r="J185"/>
      <c r="K185"/>
      <c r="L185"/>
      <c r="M185"/>
      <c r="N185"/>
    </row>
    <row r="186" spans="10:14">
      <c r="J186"/>
      <c r="K186"/>
      <c r="L186"/>
      <c r="M186"/>
      <c r="N186"/>
    </row>
    <row r="187" spans="10:14">
      <c r="J187"/>
      <c r="K187"/>
      <c r="L187"/>
      <c r="M187"/>
      <c r="N187"/>
    </row>
    <row r="188" spans="10:14">
      <c r="J188"/>
      <c r="K188"/>
      <c r="L188"/>
      <c r="M188"/>
      <c r="N188"/>
    </row>
    <row r="189" spans="10:14">
      <c r="J189"/>
      <c r="K189"/>
      <c r="L189"/>
      <c r="M189"/>
      <c r="N189"/>
    </row>
    <row r="190" spans="10:14">
      <c r="J190"/>
      <c r="K190"/>
      <c r="L190"/>
      <c r="M190"/>
      <c r="N190"/>
    </row>
    <row r="191" spans="10:14">
      <c r="J191"/>
      <c r="K191"/>
      <c r="L191"/>
      <c r="M191"/>
      <c r="N191"/>
    </row>
    <row r="192" spans="10:14">
      <c r="J192"/>
      <c r="K192"/>
      <c r="L192"/>
      <c r="M192"/>
      <c r="N192"/>
    </row>
    <row r="193" spans="10:14">
      <c r="J193"/>
      <c r="K193"/>
      <c r="L193"/>
      <c r="M193"/>
      <c r="N193"/>
    </row>
    <row r="194" spans="10:14">
      <c r="J194"/>
      <c r="K194"/>
      <c r="L194"/>
      <c r="M194"/>
      <c r="N194"/>
    </row>
    <row r="195" spans="10:14">
      <c r="J195"/>
      <c r="K195"/>
      <c r="L195"/>
      <c r="M195"/>
      <c r="N195"/>
    </row>
    <row r="196" spans="10:14">
      <c r="J196"/>
      <c r="K196"/>
      <c r="L196"/>
      <c r="M196"/>
      <c r="N196"/>
    </row>
    <row r="197" spans="10:14">
      <c r="J197"/>
      <c r="K197"/>
      <c r="L197"/>
      <c r="M197"/>
      <c r="N197"/>
    </row>
    <row r="198" spans="10:14">
      <c r="J198"/>
      <c r="K198"/>
      <c r="L198"/>
      <c r="M198"/>
      <c r="N198"/>
    </row>
    <row r="199" spans="10:14">
      <c r="J199"/>
      <c r="K199"/>
      <c r="L199"/>
      <c r="M199"/>
      <c r="N199"/>
    </row>
    <row r="200" spans="10:14">
      <c r="J200"/>
      <c r="K200"/>
      <c r="L200"/>
      <c r="M200"/>
      <c r="N200"/>
    </row>
    <row r="201" spans="10:14">
      <c r="J201"/>
      <c r="K201"/>
      <c r="L201"/>
      <c r="M201"/>
      <c r="N201"/>
    </row>
    <row r="202" spans="10:14">
      <c r="J202"/>
      <c r="K202"/>
      <c r="L202"/>
      <c r="M202"/>
      <c r="N202"/>
    </row>
    <row r="203" spans="10:14">
      <c r="J203"/>
      <c r="K203"/>
      <c r="L203"/>
      <c r="M203"/>
      <c r="N203"/>
    </row>
    <row r="204" spans="10:14">
      <c r="J204"/>
      <c r="K204"/>
      <c r="L204"/>
      <c r="M204"/>
      <c r="N204"/>
    </row>
    <row r="205" spans="10:14">
      <c r="J205"/>
      <c r="K205"/>
      <c r="L205"/>
      <c r="M205"/>
      <c r="N205"/>
    </row>
    <row r="206" spans="10:14">
      <c r="J206"/>
      <c r="K206"/>
      <c r="L206"/>
      <c r="M206"/>
      <c r="N206"/>
    </row>
    <row r="207" spans="10:14">
      <c r="J207"/>
      <c r="K207"/>
      <c r="L207"/>
      <c r="M207"/>
      <c r="N207"/>
    </row>
    <row r="208" spans="10:14">
      <c r="J208"/>
      <c r="K208"/>
      <c r="L208"/>
      <c r="M208"/>
      <c r="N208"/>
    </row>
    <row r="209" spans="10:14">
      <c r="J209"/>
      <c r="K209"/>
      <c r="L209"/>
      <c r="M209"/>
      <c r="N209"/>
    </row>
    <row r="210" spans="10:14">
      <c r="J210"/>
      <c r="K210"/>
      <c r="L210"/>
      <c r="M210"/>
      <c r="N210"/>
    </row>
    <row r="211" spans="10:14">
      <c r="J211"/>
      <c r="K211"/>
      <c r="L211"/>
      <c r="M211"/>
      <c r="N211"/>
    </row>
    <row r="212" spans="10:14">
      <c r="J212"/>
      <c r="K212"/>
      <c r="L212"/>
      <c r="M212"/>
      <c r="N212"/>
    </row>
    <row r="213" spans="10:14">
      <c r="J213"/>
      <c r="K213"/>
      <c r="L213"/>
      <c r="M213"/>
      <c r="N213"/>
    </row>
    <row r="214" spans="10:14">
      <c r="J214"/>
      <c r="K214"/>
      <c r="L214"/>
      <c r="M214"/>
      <c r="N214"/>
    </row>
    <row r="215" spans="10:14">
      <c r="J215"/>
      <c r="K215"/>
      <c r="L215"/>
      <c r="M215"/>
      <c r="N215"/>
    </row>
    <row r="216" spans="10:14">
      <c r="J216"/>
      <c r="K216"/>
      <c r="L216"/>
      <c r="M216"/>
      <c r="N216"/>
    </row>
    <row r="217" spans="10:14">
      <c r="J217"/>
      <c r="K217"/>
      <c r="L217"/>
      <c r="M217"/>
      <c r="N217"/>
    </row>
    <row r="218" spans="10:14">
      <c r="J218"/>
      <c r="K218"/>
      <c r="L218"/>
      <c r="M218"/>
      <c r="N218"/>
    </row>
    <row r="219" spans="10:14">
      <c r="J219"/>
      <c r="K219"/>
      <c r="L219"/>
      <c r="M219"/>
      <c r="N219"/>
    </row>
    <row r="220" spans="10:14">
      <c r="J220"/>
      <c r="K220"/>
      <c r="L220"/>
      <c r="M220"/>
      <c r="N220"/>
    </row>
    <row r="221" spans="10:14">
      <c r="J221"/>
      <c r="K221"/>
      <c r="L221"/>
      <c r="M221"/>
      <c r="N221"/>
    </row>
    <row r="222" spans="10:14">
      <c r="J222"/>
      <c r="K222"/>
      <c r="L222"/>
      <c r="M222"/>
      <c r="N222"/>
    </row>
    <row r="223" spans="10:14">
      <c r="J223"/>
      <c r="K223"/>
      <c r="L223"/>
      <c r="M223"/>
      <c r="N223"/>
    </row>
    <row r="224" spans="10:14">
      <c r="J224"/>
      <c r="K224"/>
      <c r="L224"/>
      <c r="M224"/>
      <c r="N224"/>
    </row>
    <row r="225" spans="10:14">
      <c r="J225"/>
      <c r="K225"/>
      <c r="L225"/>
      <c r="M225"/>
      <c r="N225"/>
    </row>
    <row r="226" spans="10:14">
      <c r="J226"/>
      <c r="K226"/>
      <c r="L226"/>
      <c r="M226"/>
      <c r="N226"/>
    </row>
    <row r="227" spans="10:14">
      <c r="J227"/>
      <c r="K227"/>
      <c r="L227"/>
      <c r="M227"/>
      <c r="N227"/>
    </row>
    <row r="228" spans="10:14">
      <c r="J228"/>
      <c r="K228"/>
      <c r="L228"/>
      <c r="M228"/>
      <c r="N228"/>
    </row>
    <row r="229" spans="10:14">
      <c r="J229"/>
      <c r="K229"/>
      <c r="L229"/>
      <c r="M229"/>
      <c r="N229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129"/>
  <sheetViews>
    <sheetView topLeftCell="A55" workbookViewId="0">
      <selection activeCell="E55" sqref="E$1:E$1048576"/>
    </sheetView>
  </sheetViews>
  <sheetFormatPr defaultColWidth="9" defaultRowHeight="13.5"/>
  <cols>
    <col min="3" max="3" width="14.5" customWidth="1"/>
    <col min="9" max="9" width="14.5" customWidth="1"/>
  </cols>
  <sheetData>
    <row r="1" spans="9:10">
      <c r="I1">
        <v>1</v>
      </c>
      <c r="J1">
        <v>2</v>
      </c>
    </row>
    <row r="2" spans="3:10">
      <c r="C2" t="s">
        <v>22</v>
      </c>
      <c r="D2" t="s">
        <v>268</v>
      </c>
      <c r="E2">
        <v>1200</v>
      </c>
      <c r="I2" t="s">
        <v>22</v>
      </c>
      <c r="J2" t="s">
        <v>268</v>
      </c>
    </row>
    <row r="3" spans="3:10">
      <c r="C3" s="17">
        <v>1102734000009</v>
      </c>
      <c r="D3" s="17" t="s">
        <v>175</v>
      </c>
      <c r="E3" s="17">
        <v>30</v>
      </c>
      <c r="I3" s="17">
        <v>1102734000009</v>
      </c>
      <c r="J3" s="17" t="s">
        <v>175</v>
      </c>
    </row>
    <row r="4" spans="3:10">
      <c r="C4" s="17">
        <v>1102911400014</v>
      </c>
      <c r="D4" s="17" t="s">
        <v>29</v>
      </c>
      <c r="E4" s="17">
        <v>60</v>
      </c>
      <c r="I4" s="17">
        <v>1102911400014</v>
      </c>
      <c r="J4" s="17" t="s">
        <v>29</v>
      </c>
    </row>
    <row r="5" spans="3:10">
      <c r="C5" s="17">
        <v>1102917200012</v>
      </c>
      <c r="D5" s="17" t="s">
        <v>177</v>
      </c>
      <c r="E5" s="17">
        <v>95</v>
      </c>
      <c r="I5" s="17">
        <v>1102917200012</v>
      </c>
      <c r="J5" s="17" t="s">
        <v>177</v>
      </c>
    </row>
    <row r="6" spans="3:10">
      <c r="C6" s="17">
        <v>1110811900013</v>
      </c>
      <c r="D6" s="17" t="s">
        <v>31</v>
      </c>
      <c r="E6" s="17">
        <v>100</v>
      </c>
      <c r="I6" s="17">
        <v>1110811900013</v>
      </c>
      <c r="J6" s="17" t="s">
        <v>31</v>
      </c>
    </row>
    <row r="7" spans="3:10">
      <c r="C7" s="17" t="s">
        <v>32</v>
      </c>
      <c r="D7" s="17" t="s">
        <v>33</v>
      </c>
      <c r="E7" s="17">
        <v>1224</v>
      </c>
      <c r="I7" s="17" t="s">
        <v>32</v>
      </c>
      <c r="J7" s="17" t="s">
        <v>33</v>
      </c>
    </row>
    <row r="8" spans="3:10">
      <c r="C8" s="17" t="s">
        <v>34</v>
      </c>
      <c r="D8" s="17" t="s">
        <v>35</v>
      </c>
      <c r="E8" s="17">
        <v>852</v>
      </c>
      <c r="I8" s="17" t="s">
        <v>34</v>
      </c>
      <c r="J8" s="17" t="s">
        <v>35</v>
      </c>
    </row>
    <row r="9" spans="3:10">
      <c r="C9" s="17" t="s">
        <v>36</v>
      </c>
      <c r="D9" s="17" t="s">
        <v>37</v>
      </c>
      <c r="E9" s="17">
        <v>305</v>
      </c>
      <c r="I9" s="17" t="s">
        <v>36</v>
      </c>
      <c r="J9" s="17" t="s">
        <v>37</v>
      </c>
    </row>
    <row r="10" spans="3:10">
      <c r="C10" s="17" t="s">
        <v>40</v>
      </c>
      <c r="D10" s="17" t="s">
        <v>17</v>
      </c>
      <c r="E10" s="17">
        <v>70</v>
      </c>
      <c r="I10" s="17" t="s">
        <v>40</v>
      </c>
      <c r="J10" s="17" t="s">
        <v>17</v>
      </c>
    </row>
    <row r="11" spans="3:10">
      <c r="C11" s="17" t="s">
        <v>41</v>
      </c>
      <c r="D11" s="17" t="s">
        <v>19</v>
      </c>
      <c r="E11" s="17">
        <v>70</v>
      </c>
      <c r="I11" s="17" t="s">
        <v>41</v>
      </c>
      <c r="J11" s="17" t="s">
        <v>19</v>
      </c>
    </row>
    <row r="12" spans="3:10">
      <c r="C12" s="17" t="s">
        <v>215</v>
      </c>
      <c r="D12" s="17" t="s">
        <v>216</v>
      </c>
      <c r="E12" s="17">
        <v>100</v>
      </c>
      <c r="I12" s="17" t="s">
        <v>215</v>
      </c>
      <c r="J12" s="17" t="s">
        <v>216</v>
      </c>
    </row>
    <row r="13" spans="3:10">
      <c r="C13" s="17" t="s">
        <v>218</v>
      </c>
      <c r="D13" s="17" t="s">
        <v>216</v>
      </c>
      <c r="E13" s="17">
        <v>12</v>
      </c>
      <c r="I13" s="17" t="s">
        <v>218</v>
      </c>
      <c r="J13" s="17" t="s">
        <v>216</v>
      </c>
    </row>
    <row r="14" spans="3:10">
      <c r="C14" s="17" t="s">
        <v>569</v>
      </c>
      <c r="D14" s="17" t="s">
        <v>180</v>
      </c>
      <c r="E14" s="17">
        <v>5</v>
      </c>
      <c r="I14" s="17" t="s">
        <v>569</v>
      </c>
      <c r="J14" s="17" t="s">
        <v>180</v>
      </c>
    </row>
    <row r="15" spans="3:10">
      <c r="C15" s="17" t="s">
        <v>570</v>
      </c>
      <c r="D15" s="17" t="s">
        <v>180</v>
      </c>
      <c r="E15" s="17">
        <v>5</v>
      </c>
      <c r="I15" s="17" t="s">
        <v>570</v>
      </c>
      <c r="J15" s="17" t="s">
        <v>180</v>
      </c>
    </row>
    <row r="16" spans="3:10">
      <c r="C16" s="17" t="s">
        <v>220</v>
      </c>
      <c r="D16" s="17" t="s">
        <v>180</v>
      </c>
      <c r="E16" s="17">
        <v>90</v>
      </c>
      <c r="I16" s="17" t="s">
        <v>220</v>
      </c>
      <c r="J16" s="17" t="s">
        <v>180</v>
      </c>
    </row>
    <row r="17" spans="3:10">
      <c r="C17" s="17" t="s">
        <v>221</v>
      </c>
      <c r="D17" s="17" t="s">
        <v>222</v>
      </c>
      <c r="E17" s="17">
        <v>12</v>
      </c>
      <c r="I17" s="17" t="s">
        <v>221</v>
      </c>
      <c r="J17" s="17" t="s">
        <v>222</v>
      </c>
    </row>
    <row r="18" spans="3:10">
      <c r="C18" s="17" t="s">
        <v>571</v>
      </c>
      <c r="D18" s="17" t="s">
        <v>180</v>
      </c>
      <c r="E18" s="17">
        <v>20</v>
      </c>
      <c r="I18" s="17" t="s">
        <v>571</v>
      </c>
      <c r="J18" s="17" t="s">
        <v>180</v>
      </c>
    </row>
    <row r="19" spans="3:10">
      <c r="C19" s="17" t="s">
        <v>224</v>
      </c>
      <c r="D19" s="17" t="s">
        <v>180</v>
      </c>
      <c r="E19" s="17">
        <v>16</v>
      </c>
      <c r="I19" s="17" t="s">
        <v>224</v>
      </c>
      <c r="J19" s="17" t="s">
        <v>180</v>
      </c>
    </row>
    <row r="20" spans="3:10">
      <c r="C20" s="17" t="s">
        <v>225</v>
      </c>
      <c r="D20" s="17" t="s">
        <v>226</v>
      </c>
      <c r="E20" s="17">
        <v>90</v>
      </c>
      <c r="I20" s="17" t="s">
        <v>225</v>
      </c>
      <c r="J20" s="17" t="s">
        <v>226</v>
      </c>
    </row>
    <row r="21" spans="3:10">
      <c r="C21" s="17" t="s">
        <v>557</v>
      </c>
      <c r="D21" s="17" t="s">
        <v>558</v>
      </c>
      <c r="E21" s="17">
        <v>5</v>
      </c>
      <c r="I21" s="17" t="s">
        <v>557</v>
      </c>
      <c r="J21" s="17" t="s">
        <v>558</v>
      </c>
    </row>
    <row r="22" spans="3:10">
      <c r="C22" s="17" t="s">
        <v>572</v>
      </c>
      <c r="D22" s="17" t="s">
        <v>558</v>
      </c>
      <c r="E22" s="17">
        <v>5</v>
      </c>
      <c r="I22" s="17" t="s">
        <v>572</v>
      </c>
      <c r="J22" s="17" t="s">
        <v>558</v>
      </c>
    </row>
    <row r="23" spans="3:10">
      <c r="C23" s="17" t="s">
        <v>11</v>
      </c>
      <c r="D23" s="17" t="s">
        <v>12</v>
      </c>
      <c r="E23" s="17">
        <v>12</v>
      </c>
      <c r="I23" s="17" t="s">
        <v>11</v>
      </c>
      <c r="J23" s="17" t="s">
        <v>12</v>
      </c>
    </row>
    <row r="24" spans="3:10">
      <c r="C24" s="17" t="s">
        <v>14</v>
      </c>
      <c r="D24" s="17" t="s">
        <v>15</v>
      </c>
      <c r="E24" s="17">
        <v>12</v>
      </c>
      <c r="I24" s="17" t="s">
        <v>14</v>
      </c>
      <c r="J24" s="17" t="s">
        <v>15</v>
      </c>
    </row>
    <row r="25" spans="3:10">
      <c r="C25" s="17" t="s">
        <v>16</v>
      </c>
      <c r="D25" s="17" t="s">
        <v>17</v>
      </c>
      <c r="E25" s="17">
        <v>903</v>
      </c>
      <c r="I25" s="17" t="s">
        <v>16</v>
      </c>
      <c r="J25" s="17" t="s">
        <v>17</v>
      </c>
    </row>
    <row r="26" spans="3:10">
      <c r="C26" s="17" t="s">
        <v>18</v>
      </c>
      <c r="D26" s="17" t="s">
        <v>19</v>
      </c>
      <c r="E26" s="17">
        <v>783</v>
      </c>
      <c r="I26" s="17" t="s">
        <v>18</v>
      </c>
      <c r="J26" s="17" t="s">
        <v>19</v>
      </c>
    </row>
    <row r="27" spans="3:10">
      <c r="C27" s="17" t="s">
        <v>24</v>
      </c>
      <c r="D27" s="17" t="s">
        <v>25</v>
      </c>
      <c r="E27" s="17">
        <v>526</v>
      </c>
      <c r="I27" s="17" t="s">
        <v>24</v>
      </c>
      <c r="J27" s="17" t="s">
        <v>25</v>
      </c>
    </row>
    <row r="28" spans="3:10">
      <c r="C28" s="17" t="s">
        <v>26</v>
      </c>
      <c r="D28" s="17" t="s">
        <v>27</v>
      </c>
      <c r="E28" s="17">
        <v>2410</v>
      </c>
      <c r="I28" s="17" t="s">
        <v>26</v>
      </c>
      <c r="J28" s="17" t="s">
        <v>27</v>
      </c>
    </row>
    <row r="29" spans="3:10">
      <c r="C29" s="17" t="s">
        <v>61</v>
      </c>
      <c r="D29" s="17" t="s">
        <v>62</v>
      </c>
      <c r="E29" s="17">
        <v>440</v>
      </c>
      <c r="I29" s="17" t="s">
        <v>61</v>
      </c>
      <c r="J29" s="17" t="s">
        <v>62</v>
      </c>
    </row>
    <row r="30" spans="3:10">
      <c r="C30" s="17" t="s">
        <v>109</v>
      </c>
      <c r="D30" s="17" t="s">
        <v>62</v>
      </c>
      <c r="E30" s="17">
        <v>300</v>
      </c>
      <c r="I30" s="17" t="s">
        <v>109</v>
      </c>
      <c r="J30" s="17" t="s">
        <v>62</v>
      </c>
    </row>
    <row r="31" spans="3:10">
      <c r="C31" s="17" t="s">
        <v>63</v>
      </c>
      <c r="D31" s="17" t="s">
        <v>64</v>
      </c>
      <c r="E31" s="17">
        <v>240</v>
      </c>
      <c r="I31" s="17" t="s">
        <v>63</v>
      </c>
      <c r="J31" s="17" t="s">
        <v>64</v>
      </c>
    </row>
    <row r="32" spans="3:10">
      <c r="C32" s="17" t="s">
        <v>100</v>
      </c>
      <c r="D32" s="17" t="s">
        <v>33</v>
      </c>
      <c r="E32" s="17">
        <v>1600</v>
      </c>
      <c r="I32" s="17" t="s">
        <v>100</v>
      </c>
      <c r="J32" s="17" t="s">
        <v>33</v>
      </c>
    </row>
    <row r="33" spans="3:10">
      <c r="C33" s="17" t="s">
        <v>195</v>
      </c>
      <c r="D33" s="17" t="s">
        <v>64</v>
      </c>
      <c r="E33" s="17">
        <v>952</v>
      </c>
      <c r="I33" s="17" t="s">
        <v>195</v>
      </c>
      <c r="J33" s="17" t="s">
        <v>64</v>
      </c>
    </row>
    <row r="34" spans="3:10">
      <c r="C34" s="17" t="s">
        <v>65</v>
      </c>
      <c r="D34" s="17" t="s">
        <v>66</v>
      </c>
      <c r="E34" s="17">
        <v>50</v>
      </c>
      <c r="I34" s="17" t="s">
        <v>65</v>
      </c>
      <c r="J34" s="17" t="s">
        <v>66</v>
      </c>
    </row>
    <row r="35" spans="3:10">
      <c r="C35" s="17" t="s">
        <v>67</v>
      </c>
      <c r="D35" s="17" t="s">
        <v>33</v>
      </c>
      <c r="E35" s="17">
        <v>100</v>
      </c>
      <c r="I35" s="17" t="s">
        <v>67</v>
      </c>
      <c r="J35" s="17" t="s">
        <v>33</v>
      </c>
    </row>
    <row r="36" spans="3:10">
      <c r="C36" s="17" t="s">
        <v>68</v>
      </c>
      <c r="D36" s="17" t="s">
        <v>12</v>
      </c>
      <c r="E36" s="17">
        <v>442</v>
      </c>
      <c r="I36" s="17" t="s">
        <v>68</v>
      </c>
      <c r="J36" s="17" t="s">
        <v>12</v>
      </c>
    </row>
    <row r="37" spans="3:10">
      <c r="C37" s="17" t="s">
        <v>69</v>
      </c>
      <c r="D37" s="17" t="s">
        <v>15</v>
      </c>
      <c r="E37" s="17">
        <v>740</v>
      </c>
      <c r="I37" s="17" t="s">
        <v>69</v>
      </c>
      <c r="J37" s="17" t="s">
        <v>15</v>
      </c>
    </row>
    <row r="38" spans="3:10">
      <c r="C38" s="17" t="s">
        <v>208</v>
      </c>
      <c r="D38" s="17" t="s">
        <v>15</v>
      </c>
      <c r="E38" s="17">
        <v>50</v>
      </c>
      <c r="I38" s="17" t="s">
        <v>208</v>
      </c>
      <c r="J38" s="17" t="s">
        <v>15</v>
      </c>
    </row>
    <row r="39" spans="3:10">
      <c r="C39" s="17" t="s">
        <v>36</v>
      </c>
      <c r="D39" s="17" t="s">
        <v>37</v>
      </c>
      <c r="E39" s="17">
        <v>105</v>
      </c>
      <c r="I39" s="17" t="s">
        <v>70</v>
      </c>
      <c r="J39" s="17" t="s">
        <v>33</v>
      </c>
    </row>
    <row r="40" spans="3:10">
      <c r="C40" s="17" t="s">
        <v>70</v>
      </c>
      <c r="D40" s="17" t="s">
        <v>33</v>
      </c>
      <c r="E40" s="17">
        <v>1710</v>
      </c>
      <c r="I40" s="17" t="s">
        <v>72</v>
      </c>
      <c r="J40" s="17" t="s">
        <v>27</v>
      </c>
    </row>
    <row r="41" spans="3:10">
      <c r="C41" s="17" t="s">
        <v>72</v>
      </c>
      <c r="D41" s="17" t="s">
        <v>27</v>
      </c>
      <c r="E41" s="17">
        <v>790</v>
      </c>
      <c r="I41" s="17" t="s">
        <v>73</v>
      </c>
      <c r="J41" s="17" t="s">
        <v>31</v>
      </c>
    </row>
    <row r="42" spans="3:10">
      <c r="C42" s="17" t="s">
        <v>73</v>
      </c>
      <c r="D42" s="17" t="s">
        <v>31</v>
      </c>
      <c r="E42" s="17">
        <v>70</v>
      </c>
      <c r="I42" s="17" t="s">
        <v>74</v>
      </c>
      <c r="J42" s="17" t="s">
        <v>35</v>
      </c>
    </row>
    <row r="43" spans="3:10">
      <c r="C43" s="17" t="s">
        <v>74</v>
      </c>
      <c r="D43" s="17" t="s">
        <v>35</v>
      </c>
      <c r="E43" s="17">
        <v>50</v>
      </c>
      <c r="I43" s="17" t="s">
        <v>75</v>
      </c>
      <c r="J43" s="17" t="s">
        <v>35</v>
      </c>
    </row>
    <row r="44" spans="3:10">
      <c r="C44" s="17" t="s">
        <v>75</v>
      </c>
      <c r="D44" s="17" t="s">
        <v>35</v>
      </c>
      <c r="E44" s="17">
        <v>740</v>
      </c>
      <c r="I44" s="17" t="s">
        <v>76</v>
      </c>
      <c r="J44" s="17" t="s">
        <v>12</v>
      </c>
    </row>
    <row r="45" spans="3:10">
      <c r="C45" s="17" t="s">
        <v>76</v>
      </c>
      <c r="D45" s="17" t="s">
        <v>12</v>
      </c>
      <c r="E45" s="17">
        <v>236</v>
      </c>
      <c r="I45" s="17" t="s">
        <v>77</v>
      </c>
      <c r="J45" s="17" t="s">
        <v>12</v>
      </c>
    </row>
    <row r="46" spans="3:10">
      <c r="C46" s="17" t="s">
        <v>77</v>
      </c>
      <c r="D46" s="17" t="s">
        <v>12</v>
      </c>
      <c r="E46" s="17">
        <v>1820</v>
      </c>
      <c r="I46" s="17" t="s">
        <v>20</v>
      </c>
      <c r="J46" s="17" t="s">
        <v>17</v>
      </c>
    </row>
    <row r="47" spans="3:10">
      <c r="C47" s="17" t="s">
        <v>20</v>
      </c>
      <c r="D47" s="17" t="s">
        <v>17</v>
      </c>
      <c r="E47" s="17">
        <v>390</v>
      </c>
      <c r="I47" s="17" t="s">
        <v>21</v>
      </c>
      <c r="J47" s="17" t="s">
        <v>19</v>
      </c>
    </row>
    <row r="48" spans="3:10">
      <c r="C48" s="17" t="s">
        <v>21</v>
      </c>
      <c r="D48" s="17" t="s">
        <v>19</v>
      </c>
      <c r="E48" s="17">
        <v>390</v>
      </c>
      <c r="I48" s="17" t="s">
        <v>78</v>
      </c>
      <c r="J48" s="17" t="s">
        <v>15</v>
      </c>
    </row>
    <row r="49" spans="3:10">
      <c r="C49" s="17" t="s">
        <v>78</v>
      </c>
      <c r="D49" s="17" t="s">
        <v>15</v>
      </c>
      <c r="E49" s="17">
        <v>248</v>
      </c>
      <c r="I49" s="17" t="s">
        <v>79</v>
      </c>
      <c r="J49" s="17" t="s">
        <v>15</v>
      </c>
    </row>
    <row r="50" spans="3:10">
      <c r="C50" s="17" t="s">
        <v>79</v>
      </c>
      <c r="D50" s="17" t="s">
        <v>15</v>
      </c>
      <c r="E50" s="17">
        <v>1820</v>
      </c>
      <c r="I50" s="17" t="s">
        <v>80</v>
      </c>
      <c r="J50" s="17" t="s">
        <v>23</v>
      </c>
    </row>
    <row r="51" spans="3:10">
      <c r="C51" s="17" t="s">
        <v>80</v>
      </c>
      <c r="D51" s="17" t="s">
        <v>23</v>
      </c>
      <c r="E51" s="17">
        <v>2650</v>
      </c>
      <c r="I51" s="17" t="s">
        <v>81</v>
      </c>
      <c r="J51" s="17" t="s">
        <v>82</v>
      </c>
    </row>
    <row r="52" spans="3:10">
      <c r="C52" s="17" t="s">
        <v>81</v>
      </c>
      <c r="D52" s="17" t="s">
        <v>82</v>
      </c>
      <c r="E52" s="17">
        <v>2790</v>
      </c>
      <c r="I52" s="17" t="s">
        <v>83</v>
      </c>
      <c r="J52" s="17" t="s">
        <v>33</v>
      </c>
    </row>
    <row r="53" spans="3:10">
      <c r="C53" s="17" t="s">
        <v>26</v>
      </c>
      <c r="D53" s="17" t="s">
        <v>27</v>
      </c>
      <c r="E53" s="17">
        <v>1400</v>
      </c>
      <c r="I53" s="17" t="s">
        <v>84</v>
      </c>
      <c r="J53" s="17" t="s">
        <v>85</v>
      </c>
    </row>
    <row r="54" spans="3:10">
      <c r="C54" s="17" t="s">
        <v>83</v>
      </c>
      <c r="D54" s="17" t="s">
        <v>33</v>
      </c>
      <c r="E54" s="17">
        <v>4276</v>
      </c>
      <c r="I54" s="17" t="s">
        <v>86</v>
      </c>
      <c r="J54" s="17" t="s">
        <v>87</v>
      </c>
    </row>
    <row r="55" spans="3:10">
      <c r="C55" s="17" t="s">
        <v>84</v>
      </c>
      <c r="D55" s="17" t="s">
        <v>85</v>
      </c>
      <c r="E55" s="17">
        <v>5456</v>
      </c>
      <c r="I55" s="17" t="s">
        <v>88</v>
      </c>
      <c r="J55" s="17" t="s">
        <v>12</v>
      </c>
    </row>
    <row r="56" spans="3:10">
      <c r="C56" s="17" t="s">
        <v>86</v>
      </c>
      <c r="D56" s="17" t="s">
        <v>87</v>
      </c>
      <c r="E56" s="17">
        <v>1080</v>
      </c>
      <c r="I56" s="17" t="s">
        <v>89</v>
      </c>
      <c r="J56" s="17" t="s">
        <v>15</v>
      </c>
    </row>
    <row r="57" spans="3:10">
      <c r="C57" s="17" t="s">
        <v>88</v>
      </c>
      <c r="D57" s="17" t="s">
        <v>12</v>
      </c>
      <c r="E57" s="17">
        <v>616</v>
      </c>
      <c r="I57" s="17" t="s">
        <v>90</v>
      </c>
      <c r="J57" s="17" t="s">
        <v>91</v>
      </c>
    </row>
    <row r="58" spans="3:10">
      <c r="C58" s="17" t="s">
        <v>89</v>
      </c>
      <c r="D58" s="17" t="s">
        <v>15</v>
      </c>
      <c r="E58" s="17">
        <v>821</v>
      </c>
      <c r="I58" s="17" t="s">
        <v>92</v>
      </c>
      <c r="J58" s="17" t="s">
        <v>93</v>
      </c>
    </row>
    <row r="59" spans="3:10">
      <c r="C59" s="17" t="s">
        <v>90</v>
      </c>
      <c r="D59" s="17" t="s">
        <v>91</v>
      </c>
      <c r="E59" s="17">
        <v>520</v>
      </c>
      <c r="I59" s="17" t="s">
        <v>209</v>
      </c>
      <c r="J59" s="17" t="s">
        <v>17</v>
      </c>
    </row>
    <row r="60" spans="3:10">
      <c r="C60" s="17" t="s">
        <v>92</v>
      </c>
      <c r="D60" s="17" t="s">
        <v>93</v>
      </c>
      <c r="E60" s="17">
        <v>330</v>
      </c>
      <c r="I60" s="17" t="s">
        <v>94</v>
      </c>
      <c r="J60" s="17" t="s">
        <v>19</v>
      </c>
    </row>
    <row r="61" spans="3:10">
      <c r="C61" s="17" t="s">
        <v>209</v>
      </c>
      <c r="D61" s="17" t="s">
        <v>17</v>
      </c>
      <c r="E61" s="17">
        <v>127</v>
      </c>
      <c r="I61" s="17" t="s">
        <v>95</v>
      </c>
      <c r="J61" s="17" t="s">
        <v>96</v>
      </c>
    </row>
    <row r="62" spans="3:10">
      <c r="C62" s="17" t="s">
        <v>94</v>
      </c>
      <c r="D62" s="17" t="s">
        <v>19</v>
      </c>
      <c r="E62" s="17">
        <v>131</v>
      </c>
      <c r="I62" s="17" t="s">
        <v>97</v>
      </c>
      <c r="J62" s="17" t="s">
        <v>98</v>
      </c>
    </row>
    <row r="63" spans="3:10">
      <c r="C63" s="17" t="s">
        <v>95</v>
      </c>
      <c r="D63" s="17" t="s">
        <v>96</v>
      </c>
      <c r="E63" s="17">
        <v>190</v>
      </c>
      <c r="I63" s="17" t="s">
        <v>99</v>
      </c>
      <c r="J63" s="17" t="s">
        <v>27</v>
      </c>
    </row>
    <row r="64" spans="3:10">
      <c r="C64" s="17" t="s">
        <v>97</v>
      </c>
      <c r="D64" s="17" t="s">
        <v>98</v>
      </c>
      <c r="E64" s="17">
        <v>190</v>
      </c>
      <c r="I64" s="17" t="s">
        <v>101</v>
      </c>
      <c r="J64" s="17" t="s">
        <v>12</v>
      </c>
    </row>
    <row r="65" spans="3:10">
      <c r="C65" s="17" t="s">
        <v>99</v>
      </c>
      <c r="D65" s="17" t="s">
        <v>27</v>
      </c>
      <c r="E65" s="17">
        <v>190</v>
      </c>
      <c r="I65" s="17" t="s">
        <v>102</v>
      </c>
      <c r="J65" s="17" t="s">
        <v>15</v>
      </c>
    </row>
    <row r="66" spans="3:10">
      <c r="C66" s="17" t="s">
        <v>63</v>
      </c>
      <c r="D66" s="17" t="s">
        <v>64</v>
      </c>
      <c r="E66" s="17">
        <v>3000</v>
      </c>
      <c r="I66" s="17" t="s">
        <v>105</v>
      </c>
      <c r="J66" s="17" t="s">
        <v>106</v>
      </c>
    </row>
    <row r="67" spans="3:10">
      <c r="C67" s="17" t="s">
        <v>100</v>
      </c>
      <c r="D67" s="17" t="s">
        <v>33</v>
      </c>
      <c r="E67" s="17">
        <v>2600</v>
      </c>
      <c r="I67" s="17" t="s">
        <v>166</v>
      </c>
      <c r="J67" s="17" t="s">
        <v>167</v>
      </c>
    </row>
    <row r="68" spans="3:10">
      <c r="C68" s="17" t="s">
        <v>195</v>
      </c>
      <c r="D68" s="17" t="s">
        <v>64</v>
      </c>
      <c r="E68" s="17">
        <v>2064</v>
      </c>
      <c r="I68" s="17" t="s">
        <v>107</v>
      </c>
      <c r="J68" s="17" t="s">
        <v>108</v>
      </c>
    </row>
    <row r="69" spans="3:10">
      <c r="C69" s="17" t="s">
        <v>75</v>
      </c>
      <c r="D69" s="17" t="s">
        <v>35</v>
      </c>
      <c r="E69" s="17">
        <v>1080</v>
      </c>
      <c r="I69" s="17" t="s">
        <v>112</v>
      </c>
      <c r="J69" s="17" t="s">
        <v>113</v>
      </c>
    </row>
    <row r="70" spans="3:10">
      <c r="C70" s="17" t="s">
        <v>101</v>
      </c>
      <c r="D70" s="17" t="s">
        <v>12</v>
      </c>
      <c r="E70" s="17">
        <v>1392</v>
      </c>
      <c r="I70" s="17" t="s">
        <v>114</v>
      </c>
      <c r="J70" s="17" t="s">
        <v>115</v>
      </c>
    </row>
    <row r="71" spans="3:10">
      <c r="C71" s="17" t="s">
        <v>102</v>
      </c>
      <c r="D71" s="17" t="s">
        <v>15</v>
      </c>
      <c r="E71" s="17">
        <v>1392</v>
      </c>
      <c r="I71" s="17" t="s">
        <v>116</v>
      </c>
      <c r="J71" s="17" t="s">
        <v>23</v>
      </c>
    </row>
    <row r="72" spans="3:10">
      <c r="C72" s="17" t="s">
        <v>105</v>
      </c>
      <c r="D72" s="17" t="s">
        <v>106</v>
      </c>
      <c r="E72" s="17">
        <v>605</v>
      </c>
      <c r="I72" s="17" t="s">
        <v>117</v>
      </c>
      <c r="J72" s="17" t="s">
        <v>118</v>
      </c>
    </row>
    <row r="73" spans="3:10">
      <c r="C73" s="17" t="s">
        <v>63</v>
      </c>
      <c r="D73" s="17" t="s">
        <v>64</v>
      </c>
      <c r="E73" s="17">
        <v>1744</v>
      </c>
      <c r="I73" s="17" t="s">
        <v>119</v>
      </c>
      <c r="J73" s="17" t="s">
        <v>120</v>
      </c>
    </row>
    <row r="74" spans="3:10">
      <c r="C74" s="17" t="s">
        <v>166</v>
      </c>
      <c r="D74" s="17" t="s">
        <v>167</v>
      </c>
      <c r="E74" s="17">
        <v>1860</v>
      </c>
      <c r="I74" s="17" t="s">
        <v>133</v>
      </c>
      <c r="J74" s="17" t="s">
        <v>25</v>
      </c>
    </row>
    <row r="75" spans="3:10">
      <c r="C75" s="17" t="s">
        <v>107</v>
      </c>
      <c r="D75" s="17" t="s">
        <v>108</v>
      </c>
      <c r="E75" s="17">
        <v>10</v>
      </c>
      <c r="I75" s="17" t="s">
        <v>136</v>
      </c>
      <c r="J75" s="17" t="s">
        <v>137</v>
      </c>
    </row>
    <row r="76" spans="3:10">
      <c r="C76" s="17" t="s">
        <v>86</v>
      </c>
      <c r="D76" s="17" t="s">
        <v>87</v>
      </c>
      <c r="E76" s="17">
        <v>250</v>
      </c>
      <c r="I76" s="17" t="s">
        <v>138</v>
      </c>
      <c r="J76" s="17" t="s">
        <v>139</v>
      </c>
    </row>
    <row r="77" spans="3:10">
      <c r="C77" s="17" t="s">
        <v>88</v>
      </c>
      <c r="D77" s="17" t="s">
        <v>12</v>
      </c>
      <c r="E77" s="17">
        <v>250</v>
      </c>
      <c r="I77" s="17" t="s">
        <v>140</v>
      </c>
      <c r="J77" s="17" t="s">
        <v>137</v>
      </c>
    </row>
    <row r="78" spans="3:10">
      <c r="C78" s="17" t="s">
        <v>89</v>
      </c>
      <c r="D78" s="17" t="s">
        <v>15</v>
      </c>
      <c r="E78" s="17">
        <v>250</v>
      </c>
      <c r="I78" s="17" t="s">
        <v>141</v>
      </c>
      <c r="J78" s="17" t="s">
        <v>139</v>
      </c>
    </row>
    <row r="79" spans="3:10">
      <c r="C79" s="17" t="s">
        <v>61</v>
      </c>
      <c r="D79" s="17" t="s">
        <v>62</v>
      </c>
      <c r="E79" s="17">
        <v>140</v>
      </c>
      <c r="I79" s="17" t="s">
        <v>142</v>
      </c>
      <c r="J79" s="17" t="s">
        <v>143</v>
      </c>
    </row>
    <row r="80" spans="3:10">
      <c r="C80" s="17" t="s">
        <v>109</v>
      </c>
      <c r="D80" s="17" t="s">
        <v>62</v>
      </c>
      <c r="E80" s="17">
        <v>391</v>
      </c>
      <c r="I80" s="17" t="s">
        <v>189</v>
      </c>
      <c r="J80" s="17" t="s">
        <v>143</v>
      </c>
    </row>
    <row r="81" spans="3:10">
      <c r="C81" s="17" t="s">
        <v>67</v>
      </c>
      <c r="D81" s="17" t="s">
        <v>33</v>
      </c>
      <c r="E81" s="17">
        <v>40</v>
      </c>
      <c r="I81" s="17" t="s">
        <v>144</v>
      </c>
      <c r="J81" s="17" t="s">
        <v>145</v>
      </c>
    </row>
    <row r="82" spans="3:10">
      <c r="C82" s="17" t="s">
        <v>68</v>
      </c>
      <c r="D82" s="17" t="s">
        <v>12</v>
      </c>
      <c r="E82" s="17">
        <v>551</v>
      </c>
      <c r="I82" s="17" t="s">
        <v>190</v>
      </c>
      <c r="J82" s="17" t="s">
        <v>145</v>
      </c>
    </row>
    <row r="83" spans="3:10">
      <c r="C83" s="17" t="s">
        <v>69</v>
      </c>
      <c r="D83" s="17" t="s">
        <v>15</v>
      </c>
      <c r="E83" s="17">
        <v>531</v>
      </c>
      <c r="I83" s="17" t="s">
        <v>146</v>
      </c>
      <c r="J83" s="17" t="s">
        <v>258</v>
      </c>
    </row>
    <row r="84" spans="3:10">
      <c r="C84" s="17" t="s">
        <v>208</v>
      </c>
      <c r="D84" s="17" t="s">
        <v>15</v>
      </c>
      <c r="E84" s="17">
        <v>20</v>
      </c>
      <c r="I84" s="17" t="s">
        <v>148</v>
      </c>
      <c r="J84" s="17" t="s">
        <v>149</v>
      </c>
    </row>
    <row r="85" spans="3:10">
      <c r="C85" s="17" t="s">
        <v>32</v>
      </c>
      <c r="D85" s="17" t="s">
        <v>33</v>
      </c>
      <c r="E85" s="17">
        <v>1034</v>
      </c>
      <c r="I85" s="17" t="s">
        <v>264</v>
      </c>
      <c r="J85" s="17" t="s">
        <v>15</v>
      </c>
    </row>
    <row r="86" spans="3:10">
      <c r="C86" s="17" t="s">
        <v>34</v>
      </c>
      <c r="D86" s="17" t="s">
        <v>35</v>
      </c>
      <c r="E86" s="17">
        <v>517</v>
      </c>
      <c r="I86" s="17" t="s">
        <v>156</v>
      </c>
      <c r="J86" s="17" t="s">
        <v>17</v>
      </c>
    </row>
    <row r="87" spans="3:10">
      <c r="C87" s="17" t="s">
        <v>36</v>
      </c>
      <c r="D87" s="17" t="s">
        <v>37</v>
      </c>
      <c r="E87" s="17">
        <v>25</v>
      </c>
      <c r="I87" s="17" t="s">
        <v>157</v>
      </c>
      <c r="J87" s="17" t="s">
        <v>19</v>
      </c>
    </row>
    <row r="88" spans="3:10">
      <c r="C88" s="17" t="s">
        <v>70</v>
      </c>
      <c r="D88" s="17" t="s">
        <v>33</v>
      </c>
      <c r="E88" s="17">
        <v>1030</v>
      </c>
      <c r="I88" s="17" t="s">
        <v>265</v>
      </c>
      <c r="J88" s="17" t="s">
        <v>12</v>
      </c>
    </row>
    <row r="89" spans="3:10">
      <c r="C89" s="17" t="s">
        <v>72</v>
      </c>
      <c r="D89" s="17" t="s">
        <v>27</v>
      </c>
      <c r="E89" s="17">
        <v>515</v>
      </c>
      <c r="I89" s="17" t="s">
        <v>158</v>
      </c>
      <c r="J89" s="17" t="s">
        <v>159</v>
      </c>
    </row>
    <row r="90" spans="3:10">
      <c r="C90" s="17" t="s">
        <v>112</v>
      </c>
      <c r="D90" s="17" t="s">
        <v>113</v>
      </c>
      <c r="E90" s="17">
        <v>3</v>
      </c>
      <c r="I90" s="17" t="s">
        <v>559</v>
      </c>
      <c r="J90" s="17" t="s">
        <v>216</v>
      </c>
    </row>
    <row r="91" spans="3:10">
      <c r="C91" s="17" t="s">
        <v>114</v>
      </c>
      <c r="D91" s="17" t="s">
        <v>115</v>
      </c>
      <c r="E91" s="17">
        <v>3</v>
      </c>
      <c r="I91" s="17" t="s">
        <v>560</v>
      </c>
      <c r="J91" s="17" t="s">
        <v>180</v>
      </c>
    </row>
    <row r="92" spans="3:10">
      <c r="C92" s="17" t="s">
        <v>116</v>
      </c>
      <c r="D92" s="17" t="s">
        <v>23</v>
      </c>
      <c r="E92" s="17">
        <v>253</v>
      </c>
      <c r="I92" s="17" t="s">
        <v>561</v>
      </c>
      <c r="J92" s="17" t="s">
        <v>180</v>
      </c>
    </row>
    <row r="93" spans="3:10">
      <c r="C93" s="17" t="s">
        <v>117</v>
      </c>
      <c r="D93" s="17" t="s">
        <v>118</v>
      </c>
      <c r="E93" s="17">
        <v>3</v>
      </c>
      <c r="I93" s="17" t="s">
        <v>562</v>
      </c>
      <c r="J93" s="17" t="s">
        <v>251</v>
      </c>
    </row>
    <row r="94" spans="3:10">
      <c r="C94" s="17" t="s">
        <v>119</v>
      </c>
      <c r="D94" s="17" t="s">
        <v>120</v>
      </c>
      <c r="E94" s="17">
        <v>3</v>
      </c>
      <c r="I94" s="17" t="s">
        <v>563</v>
      </c>
      <c r="J94" s="17" t="s">
        <v>251</v>
      </c>
    </row>
    <row r="95" spans="3:10">
      <c r="C95" s="17" t="s">
        <v>133</v>
      </c>
      <c r="D95" s="17" t="s">
        <v>25</v>
      </c>
      <c r="E95" s="17">
        <v>253</v>
      </c>
      <c r="I95" s="17" t="s">
        <v>564</v>
      </c>
      <c r="J95" s="17" t="s">
        <v>216</v>
      </c>
    </row>
    <row r="96" spans="3:10">
      <c r="C96" s="17" t="s">
        <v>136</v>
      </c>
      <c r="D96" s="17" t="s">
        <v>137</v>
      </c>
      <c r="E96" s="17">
        <v>3</v>
      </c>
      <c r="I96" s="17" t="s">
        <v>565</v>
      </c>
      <c r="J96" s="17" t="s">
        <v>216</v>
      </c>
    </row>
    <row r="97" spans="3:10">
      <c r="C97" s="17" t="s">
        <v>138</v>
      </c>
      <c r="D97" s="17" t="s">
        <v>139</v>
      </c>
      <c r="E97" s="17">
        <v>3</v>
      </c>
      <c r="I97" s="17" t="s">
        <v>566</v>
      </c>
      <c r="J97" s="17" t="s">
        <v>180</v>
      </c>
    </row>
    <row r="98" spans="3:10">
      <c r="C98" s="17" t="s">
        <v>140</v>
      </c>
      <c r="D98" s="17" t="s">
        <v>137</v>
      </c>
      <c r="E98" s="17">
        <v>250</v>
      </c>
      <c r="I98" s="17" t="s">
        <v>567</v>
      </c>
      <c r="J98" s="17" t="s">
        <v>568</v>
      </c>
    </row>
    <row r="99" spans="3:5">
      <c r="C99" s="17" t="s">
        <v>141</v>
      </c>
      <c r="D99" s="17" t="s">
        <v>139</v>
      </c>
      <c r="E99" s="17">
        <v>250</v>
      </c>
    </row>
    <row r="100" spans="3:5">
      <c r="C100" s="17" t="s">
        <v>142</v>
      </c>
      <c r="D100" s="17" t="s">
        <v>143</v>
      </c>
      <c r="E100" s="17">
        <v>45</v>
      </c>
    </row>
    <row r="101" spans="3:5">
      <c r="C101" s="17" t="s">
        <v>189</v>
      </c>
      <c r="D101" s="17" t="s">
        <v>143</v>
      </c>
      <c r="E101" s="17">
        <v>225</v>
      </c>
    </row>
    <row r="102" spans="3:5">
      <c r="C102" s="17" t="s">
        <v>144</v>
      </c>
      <c r="D102" s="17" t="s">
        <v>145</v>
      </c>
      <c r="E102" s="17">
        <v>45</v>
      </c>
    </row>
    <row r="103" spans="3:5">
      <c r="C103" s="17" t="s">
        <v>190</v>
      </c>
      <c r="D103" s="17" t="s">
        <v>145</v>
      </c>
      <c r="E103" s="17">
        <v>225</v>
      </c>
    </row>
    <row r="104" spans="3:5">
      <c r="C104" s="17" t="s">
        <v>146</v>
      </c>
      <c r="D104" s="17" t="s">
        <v>258</v>
      </c>
      <c r="E104" s="17">
        <v>253</v>
      </c>
    </row>
    <row r="105" spans="3:5">
      <c r="C105" s="17" t="s">
        <v>148</v>
      </c>
      <c r="D105" s="17" t="s">
        <v>149</v>
      </c>
      <c r="E105" s="17">
        <v>253</v>
      </c>
    </row>
    <row r="106" spans="3:5">
      <c r="C106" s="17" t="s">
        <v>264</v>
      </c>
      <c r="D106" s="17" t="s">
        <v>15</v>
      </c>
      <c r="E106" s="17">
        <v>250</v>
      </c>
    </row>
    <row r="107" spans="3:5">
      <c r="C107" s="17" t="s">
        <v>156</v>
      </c>
      <c r="D107" s="17" t="s">
        <v>17</v>
      </c>
      <c r="E107" s="17">
        <v>3</v>
      </c>
    </row>
    <row r="108" spans="3:5">
      <c r="C108" s="17" t="s">
        <v>157</v>
      </c>
      <c r="D108" s="17" t="s">
        <v>19</v>
      </c>
      <c r="E108" s="17">
        <v>3</v>
      </c>
    </row>
    <row r="109" spans="3:5">
      <c r="C109" s="17" t="s">
        <v>265</v>
      </c>
      <c r="D109" s="17" t="s">
        <v>12</v>
      </c>
      <c r="E109" s="17">
        <v>250</v>
      </c>
    </row>
    <row r="110" spans="3:5">
      <c r="C110" s="17" t="s">
        <v>158</v>
      </c>
      <c r="D110" s="17" t="s">
        <v>159</v>
      </c>
      <c r="E110" s="17">
        <v>125</v>
      </c>
    </row>
    <row r="111" spans="3:5">
      <c r="C111" s="17" t="s">
        <v>73</v>
      </c>
      <c r="D111" s="17" t="s">
        <v>31</v>
      </c>
      <c r="E111" s="17">
        <v>15</v>
      </c>
    </row>
    <row r="112" spans="3:5">
      <c r="C112" s="17" t="s">
        <v>74</v>
      </c>
      <c r="D112" s="17" t="s">
        <v>35</v>
      </c>
      <c r="E112" s="17">
        <v>20</v>
      </c>
    </row>
    <row r="113" spans="3:5">
      <c r="C113" s="17" t="s">
        <v>75</v>
      </c>
      <c r="D113" s="17" t="s">
        <v>35</v>
      </c>
      <c r="E113" s="17">
        <v>781</v>
      </c>
    </row>
    <row r="114" spans="3:5">
      <c r="C114" s="17" t="s">
        <v>76</v>
      </c>
      <c r="D114" s="17" t="s">
        <v>12</v>
      </c>
      <c r="E114" s="17">
        <v>515</v>
      </c>
    </row>
    <row r="115" spans="3:5">
      <c r="C115" s="17" t="s">
        <v>20</v>
      </c>
      <c r="D115" s="17" t="s">
        <v>17</v>
      </c>
      <c r="E115" s="17">
        <v>0</v>
      </c>
    </row>
    <row r="116" spans="3:5">
      <c r="C116" s="17" t="s">
        <v>21</v>
      </c>
      <c r="D116" s="17" t="s">
        <v>19</v>
      </c>
      <c r="E116" s="17">
        <v>0</v>
      </c>
    </row>
    <row r="117" spans="3:5">
      <c r="C117" s="17" t="s">
        <v>78</v>
      </c>
      <c r="D117" s="17" t="s">
        <v>15</v>
      </c>
      <c r="E117" s="17">
        <v>515</v>
      </c>
    </row>
    <row r="118" spans="3:5">
      <c r="C118" s="17" t="s">
        <v>80</v>
      </c>
      <c r="D118" s="17" t="s">
        <v>23</v>
      </c>
      <c r="E118" s="17">
        <v>480</v>
      </c>
    </row>
    <row r="119" spans="3:5">
      <c r="C119" s="17" t="s">
        <v>81</v>
      </c>
      <c r="D119" s="17" t="s">
        <v>82</v>
      </c>
      <c r="E119" s="17">
        <v>515</v>
      </c>
    </row>
    <row r="120" spans="3:5">
      <c r="C120" s="17" t="s">
        <v>26</v>
      </c>
      <c r="D120" s="17" t="s">
        <v>27</v>
      </c>
      <c r="E120" s="17">
        <v>1091</v>
      </c>
    </row>
    <row r="121" spans="3:5">
      <c r="C121" s="17" t="s">
        <v>559</v>
      </c>
      <c r="D121" s="17" t="s">
        <v>216</v>
      </c>
      <c r="E121" s="17">
        <v>134</v>
      </c>
    </row>
    <row r="122" spans="3:5">
      <c r="C122" s="17" t="s">
        <v>560</v>
      </c>
      <c r="D122" s="17" t="s">
        <v>180</v>
      </c>
      <c r="E122" s="17">
        <v>127</v>
      </c>
    </row>
    <row r="123" spans="3:5">
      <c r="C123" s="17" t="s">
        <v>561</v>
      </c>
      <c r="D123" s="17" t="s">
        <v>180</v>
      </c>
      <c r="E123" s="17">
        <v>7</v>
      </c>
    </row>
    <row r="124" spans="3:5">
      <c r="C124" s="17" t="s">
        <v>562</v>
      </c>
      <c r="D124" s="17" t="s">
        <v>251</v>
      </c>
      <c r="E124" s="17">
        <v>122</v>
      </c>
    </row>
    <row r="125" spans="3:5">
      <c r="C125" s="17" t="s">
        <v>563</v>
      </c>
      <c r="D125" s="17" t="s">
        <v>251</v>
      </c>
      <c r="E125" s="17">
        <v>7</v>
      </c>
    </row>
    <row r="126" spans="3:5">
      <c r="C126" s="17" t="s">
        <v>564</v>
      </c>
      <c r="D126" s="17" t="s">
        <v>216</v>
      </c>
      <c r="E126" s="17">
        <v>70</v>
      </c>
    </row>
    <row r="127" spans="3:5">
      <c r="C127" s="17" t="s">
        <v>565</v>
      </c>
      <c r="D127" s="17" t="s">
        <v>216</v>
      </c>
      <c r="E127" s="17">
        <v>106</v>
      </c>
    </row>
    <row r="128" spans="3:5">
      <c r="C128" s="17" t="s">
        <v>566</v>
      </c>
      <c r="D128" s="17" t="s">
        <v>180</v>
      </c>
      <c r="E128" s="17">
        <v>176</v>
      </c>
    </row>
    <row r="129" spans="3:5">
      <c r="C129" s="17" t="s">
        <v>567</v>
      </c>
      <c r="D129" s="17" t="s">
        <v>568</v>
      </c>
      <c r="E129" s="17">
        <v>176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5"/>
  <sheetViews>
    <sheetView workbookViewId="0">
      <selection activeCell="L15" sqref="L15"/>
    </sheetView>
  </sheetViews>
  <sheetFormatPr defaultColWidth="9" defaultRowHeight="13.5" outlineLevelCol="7"/>
  <cols>
    <col min="1" max="8" width="9" style="19"/>
  </cols>
  <sheetData>
    <row r="1" spans="1:8">
      <c r="A1" s="19" t="s">
        <v>573</v>
      </c>
      <c r="B1" s="19" t="s">
        <v>574</v>
      </c>
      <c r="C1" s="19" t="s">
        <v>7</v>
      </c>
      <c r="D1" s="19" t="s">
        <v>575</v>
      </c>
      <c r="E1" s="19" t="s">
        <v>576</v>
      </c>
      <c r="F1" s="19" t="s">
        <v>577</v>
      </c>
      <c r="G1" s="19" t="s">
        <v>578</v>
      </c>
      <c r="H1" s="19" t="s">
        <v>579</v>
      </c>
    </row>
    <row r="2" spans="1:8">
      <c r="A2" s="19" t="s">
        <v>50</v>
      </c>
      <c r="B2" s="19" t="s">
        <v>25</v>
      </c>
      <c r="C2" s="19" t="s">
        <v>13</v>
      </c>
      <c r="D2" s="19">
        <v>16</v>
      </c>
      <c r="E2" s="19">
        <v>0</v>
      </c>
      <c r="F2" s="19">
        <v>16</v>
      </c>
      <c r="G2" s="19">
        <v>0</v>
      </c>
      <c r="H2" s="19" t="s">
        <v>580</v>
      </c>
    </row>
    <row r="3" spans="1:8">
      <c r="A3" s="19" t="s">
        <v>46</v>
      </c>
      <c r="B3" s="19" t="s">
        <v>19</v>
      </c>
      <c r="C3" s="19" t="s">
        <v>13</v>
      </c>
      <c r="D3" s="19">
        <v>16</v>
      </c>
      <c r="E3" s="19">
        <v>0</v>
      </c>
      <c r="F3" s="19">
        <v>16</v>
      </c>
      <c r="G3" s="19">
        <v>0</v>
      </c>
      <c r="H3" s="19" t="s">
        <v>580</v>
      </c>
    </row>
    <row r="4" spans="1:8">
      <c r="A4" s="19" t="s">
        <v>52</v>
      </c>
      <c r="B4" s="19" t="s">
        <v>23</v>
      </c>
      <c r="C4" s="19" t="s">
        <v>13</v>
      </c>
      <c r="D4" s="19">
        <v>16</v>
      </c>
      <c r="E4" s="19">
        <v>0</v>
      </c>
      <c r="F4" s="19">
        <v>16</v>
      </c>
      <c r="G4" s="19">
        <v>0</v>
      </c>
      <c r="H4" s="19" t="s">
        <v>580</v>
      </c>
    </row>
    <row r="5" spans="1:8">
      <c r="A5" s="19" t="s">
        <v>53</v>
      </c>
      <c r="B5" s="19" t="s">
        <v>17</v>
      </c>
      <c r="C5" s="19" t="s">
        <v>13</v>
      </c>
      <c r="D5" s="19">
        <v>16</v>
      </c>
      <c r="E5" s="19">
        <v>0</v>
      </c>
      <c r="F5" s="19">
        <v>16</v>
      </c>
      <c r="G5" s="19">
        <v>0</v>
      </c>
      <c r="H5" s="19" t="s">
        <v>580</v>
      </c>
    </row>
    <row r="6" spans="1:8">
      <c r="A6" s="19" t="s">
        <v>46</v>
      </c>
      <c r="B6" s="19" t="s">
        <v>19</v>
      </c>
      <c r="C6" s="19" t="s">
        <v>13</v>
      </c>
      <c r="D6" s="19">
        <v>16</v>
      </c>
      <c r="E6" s="19">
        <v>0</v>
      </c>
      <c r="F6" s="19">
        <v>16</v>
      </c>
      <c r="G6" s="19">
        <v>0</v>
      </c>
      <c r="H6" s="19" t="s">
        <v>581</v>
      </c>
    </row>
    <row r="7" spans="1:8">
      <c r="A7" s="19" t="s">
        <v>51</v>
      </c>
      <c r="B7" s="19" t="s">
        <v>25</v>
      </c>
      <c r="C7" s="19" t="s">
        <v>13</v>
      </c>
      <c r="D7" s="19">
        <v>16</v>
      </c>
      <c r="E7" s="19">
        <v>0</v>
      </c>
      <c r="F7" s="19">
        <v>16</v>
      </c>
      <c r="G7" s="19">
        <v>0</v>
      </c>
      <c r="H7" s="19" t="s">
        <v>581</v>
      </c>
    </row>
    <row r="8" spans="1:8">
      <c r="A8" s="19" t="s">
        <v>52</v>
      </c>
      <c r="B8" s="19" t="s">
        <v>23</v>
      </c>
      <c r="C8" s="19" t="s">
        <v>13</v>
      </c>
      <c r="D8" s="19">
        <v>16</v>
      </c>
      <c r="E8" s="19">
        <v>0</v>
      </c>
      <c r="F8" s="19">
        <v>16</v>
      </c>
      <c r="G8" s="19">
        <v>0</v>
      </c>
      <c r="H8" s="19" t="s">
        <v>581</v>
      </c>
    </row>
    <row r="9" spans="1:8">
      <c r="A9" s="19" t="s">
        <v>53</v>
      </c>
      <c r="B9" s="19" t="s">
        <v>17</v>
      </c>
      <c r="C9" s="19" t="s">
        <v>13</v>
      </c>
      <c r="D9" s="19">
        <v>16</v>
      </c>
      <c r="E9" s="19">
        <v>0</v>
      </c>
      <c r="F9" s="19">
        <v>16</v>
      </c>
      <c r="G9" s="19">
        <v>0</v>
      </c>
      <c r="H9" s="19" t="s">
        <v>581</v>
      </c>
    </row>
    <row r="10" spans="1:8">
      <c r="A10" s="19" t="s">
        <v>26</v>
      </c>
      <c r="B10" s="19" t="s">
        <v>27</v>
      </c>
      <c r="C10" s="19" t="s">
        <v>13</v>
      </c>
      <c r="D10" s="19">
        <v>60</v>
      </c>
      <c r="E10" s="19">
        <v>0</v>
      </c>
      <c r="F10" s="19">
        <v>60</v>
      </c>
      <c r="G10" s="19">
        <v>0</v>
      </c>
      <c r="H10" s="19" t="s">
        <v>582</v>
      </c>
    </row>
    <row r="11" spans="1:8">
      <c r="A11" s="19" t="s">
        <v>26</v>
      </c>
      <c r="B11" s="19" t="s">
        <v>27</v>
      </c>
      <c r="C11" s="19" t="s">
        <v>13</v>
      </c>
      <c r="D11" s="19">
        <v>22</v>
      </c>
      <c r="E11" s="19">
        <v>0</v>
      </c>
      <c r="F11" s="19">
        <v>22</v>
      </c>
      <c r="G11" s="19">
        <v>0</v>
      </c>
      <c r="H11" s="19" t="s">
        <v>583</v>
      </c>
    </row>
    <row r="12" spans="1:8">
      <c r="A12" s="19" t="s">
        <v>75</v>
      </c>
      <c r="B12" s="19" t="s">
        <v>35</v>
      </c>
      <c r="C12" s="19" t="s">
        <v>13</v>
      </c>
      <c r="D12" s="19">
        <v>40</v>
      </c>
      <c r="E12" s="19">
        <v>0</v>
      </c>
      <c r="F12" s="19">
        <v>40</v>
      </c>
      <c r="G12" s="19">
        <v>0</v>
      </c>
      <c r="H12" s="19" t="s">
        <v>583</v>
      </c>
    </row>
    <row r="13" spans="1:8">
      <c r="A13" s="19" t="s">
        <v>61</v>
      </c>
      <c r="B13" s="19" t="s">
        <v>62</v>
      </c>
      <c r="C13" s="19" t="s">
        <v>13</v>
      </c>
      <c r="D13" s="19">
        <v>32</v>
      </c>
      <c r="E13" s="19">
        <v>0</v>
      </c>
      <c r="F13" s="19">
        <v>32</v>
      </c>
      <c r="G13" s="19">
        <v>0</v>
      </c>
      <c r="H13" s="19" t="s">
        <v>583</v>
      </c>
    </row>
    <row r="14" spans="1:8">
      <c r="A14" s="19" t="s">
        <v>100</v>
      </c>
      <c r="B14" s="19" t="s">
        <v>33</v>
      </c>
      <c r="C14" s="19" t="s">
        <v>13</v>
      </c>
      <c r="D14" s="19">
        <v>68</v>
      </c>
      <c r="E14" s="19">
        <v>0</v>
      </c>
      <c r="F14" s="19">
        <v>68</v>
      </c>
      <c r="G14" s="19">
        <v>0</v>
      </c>
      <c r="H14" s="19" t="s">
        <v>583</v>
      </c>
    </row>
    <row r="15" spans="1:8">
      <c r="A15" s="19" t="s">
        <v>67</v>
      </c>
      <c r="B15" s="19" t="s">
        <v>33</v>
      </c>
      <c r="C15" s="19" t="s">
        <v>13</v>
      </c>
      <c r="D15" s="19">
        <v>4</v>
      </c>
      <c r="E15" s="19">
        <v>0</v>
      </c>
      <c r="F15" s="19">
        <v>4</v>
      </c>
      <c r="G15" s="19">
        <v>0</v>
      </c>
      <c r="H15" s="19" t="s">
        <v>583</v>
      </c>
    </row>
    <row r="16" spans="1:8">
      <c r="A16" s="19" t="s">
        <v>70</v>
      </c>
      <c r="B16" s="19" t="s">
        <v>33</v>
      </c>
      <c r="C16" s="19" t="s">
        <v>13</v>
      </c>
      <c r="D16" s="19">
        <v>10</v>
      </c>
      <c r="E16" s="19">
        <v>0</v>
      </c>
      <c r="F16" s="19">
        <v>10</v>
      </c>
      <c r="G16" s="19">
        <v>0</v>
      </c>
      <c r="H16" s="19" t="s">
        <v>583</v>
      </c>
    </row>
    <row r="17" spans="1:8">
      <c r="A17" s="19" t="s">
        <v>36</v>
      </c>
      <c r="B17" s="19" t="s">
        <v>37</v>
      </c>
      <c r="C17" s="19" t="s">
        <v>13</v>
      </c>
      <c r="D17" s="19">
        <v>4</v>
      </c>
      <c r="E17" s="19">
        <v>0</v>
      </c>
      <c r="F17" s="19">
        <v>4</v>
      </c>
      <c r="G17" s="19">
        <v>0</v>
      </c>
      <c r="H17" s="19" t="s">
        <v>583</v>
      </c>
    </row>
    <row r="18" spans="1:8">
      <c r="A18" s="19" t="s">
        <v>68</v>
      </c>
      <c r="B18" s="19" t="s">
        <v>12</v>
      </c>
      <c r="C18" s="19" t="s">
        <v>13</v>
      </c>
      <c r="D18" s="19">
        <v>35</v>
      </c>
      <c r="E18" s="19">
        <v>0</v>
      </c>
      <c r="F18" s="19">
        <v>35</v>
      </c>
      <c r="G18" s="19">
        <v>0</v>
      </c>
      <c r="H18" s="19" t="s">
        <v>583</v>
      </c>
    </row>
    <row r="19" spans="1:8">
      <c r="A19" s="19" t="s">
        <v>20</v>
      </c>
      <c r="B19" s="19" t="s">
        <v>17</v>
      </c>
      <c r="C19" s="19" t="s">
        <v>13</v>
      </c>
      <c r="D19" s="19">
        <v>3</v>
      </c>
      <c r="E19" s="19">
        <v>0</v>
      </c>
      <c r="F19" s="19">
        <v>3</v>
      </c>
      <c r="G19" s="19">
        <v>0</v>
      </c>
      <c r="H19" s="19" t="s">
        <v>583</v>
      </c>
    </row>
    <row r="20" spans="1:8">
      <c r="A20" s="19" t="s">
        <v>21</v>
      </c>
      <c r="B20" s="19" t="s">
        <v>19</v>
      </c>
      <c r="C20" s="19" t="s">
        <v>13</v>
      </c>
      <c r="D20" s="19">
        <v>3</v>
      </c>
      <c r="E20" s="19">
        <v>0</v>
      </c>
      <c r="F20" s="19">
        <v>3</v>
      </c>
      <c r="G20" s="19">
        <v>0</v>
      </c>
      <c r="H20" s="19" t="s">
        <v>583</v>
      </c>
    </row>
    <row r="21" spans="1:8">
      <c r="A21" s="19" t="s">
        <v>69</v>
      </c>
      <c r="B21" s="19" t="s">
        <v>15</v>
      </c>
      <c r="C21" s="19" t="s">
        <v>13</v>
      </c>
      <c r="D21" s="19">
        <v>35</v>
      </c>
      <c r="E21" s="19">
        <v>0</v>
      </c>
      <c r="F21" s="19">
        <v>35</v>
      </c>
      <c r="G21" s="19">
        <v>0</v>
      </c>
      <c r="H21" s="19" t="s">
        <v>583</v>
      </c>
    </row>
    <row r="22" spans="1:8">
      <c r="A22" s="19" t="s">
        <v>77</v>
      </c>
      <c r="B22" s="19" t="s">
        <v>12</v>
      </c>
      <c r="C22" s="19" t="s">
        <v>13</v>
      </c>
      <c r="D22" s="19">
        <v>28</v>
      </c>
      <c r="E22" s="19">
        <v>0</v>
      </c>
      <c r="F22" s="19">
        <v>28</v>
      </c>
      <c r="G22" s="19">
        <v>0</v>
      </c>
      <c r="H22" s="19" t="s">
        <v>583</v>
      </c>
    </row>
    <row r="23" spans="1:8">
      <c r="A23" s="19" t="s">
        <v>79</v>
      </c>
      <c r="B23" s="19" t="s">
        <v>15</v>
      </c>
      <c r="C23" s="19" t="s">
        <v>13</v>
      </c>
      <c r="D23" s="19">
        <v>28</v>
      </c>
      <c r="E23" s="19">
        <v>0</v>
      </c>
      <c r="F23" s="19">
        <v>28</v>
      </c>
      <c r="G23" s="19">
        <v>0</v>
      </c>
      <c r="H23" s="19" t="s">
        <v>583</v>
      </c>
    </row>
    <row r="24" spans="1:8">
      <c r="A24" s="19" t="s">
        <v>80</v>
      </c>
      <c r="B24" s="19" t="s">
        <v>23</v>
      </c>
      <c r="C24" s="19" t="s">
        <v>13</v>
      </c>
      <c r="D24" s="19">
        <v>10</v>
      </c>
      <c r="E24" s="19">
        <v>0</v>
      </c>
      <c r="F24" s="19">
        <v>10</v>
      </c>
      <c r="G24" s="19">
        <v>0</v>
      </c>
      <c r="H24" s="19" t="s">
        <v>583</v>
      </c>
    </row>
    <row r="25" spans="1:8">
      <c r="A25" s="19" t="s">
        <v>68</v>
      </c>
      <c r="B25" s="19" t="s">
        <v>12</v>
      </c>
      <c r="C25" s="19" t="s">
        <v>13</v>
      </c>
      <c r="D25" s="19">
        <v>35</v>
      </c>
      <c r="E25" s="19">
        <v>0</v>
      </c>
      <c r="F25" s="19">
        <v>35</v>
      </c>
      <c r="G25" s="19">
        <v>0</v>
      </c>
      <c r="H25" s="19" t="s">
        <v>584</v>
      </c>
    </row>
    <row r="26" spans="1:8">
      <c r="A26" s="19" t="s">
        <v>208</v>
      </c>
      <c r="B26" s="19" t="s">
        <v>15</v>
      </c>
      <c r="C26" s="19" t="s">
        <v>13</v>
      </c>
      <c r="D26" s="19">
        <v>5</v>
      </c>
      <c r="E26" s="19">
        <v>0</v>
      </c>
      <c r="F26" s="19">
        <v>5</v>
      </c>
      <c r="G26" s="19">
        <v>0</v>
      </c>
      <c r="H26" s="19" t="s">
        <v>584</v>
      </c>
    </row>
    <row r="27" spans="1:8">
      <c r="A27" s="19" t="s">
        <v>20</v>
      </c>
      <c r="B27" s="19" t="s">
        <v>17</v>
      </c>
      <c r="C27" s="19" t="s">
        <v>13</v>
      </c>
      <c r="D27" s="19">
        <v>1</v>
      </c>
      <c r="E27" s="19">
        <v>0</v>
      </c>
      <c r="F27" s="19">
        <v>1</v>
      </c>
      <c r="G27" s="19">
        <v>0</v>
      </c>
      <c r="H27" s="19" t="s">
        <v>584</v>
      </c>
    </row>
    <row r="28" spans="1:8">
      <c r="A28" s="19" t="s">
        <v>21</v>
      </c>
      <c r="B28" s="19" t="s">
        <v>19</v>
      </c>
      <c r="C28" s="19" t="s">
        <v>13</v>
      </c>
      <c r="D28" s="19">
        <v>1</v>
      </c>
      <c r="E28" s="19">
        <v>0</v>
      </c>
      <c r="F28" s="19">
        <v>1</v>
      </c>
      <c r="G28" s="19">
        <v>0</v>
      </c>
      <c r="H28" s="19" t="s">
        <v>584</v>
      </c>
    </row>
    <row r="29" spans="1:8">
      <c r="A29" s="19" t="s">
        <v>26</v>
      </c>
      <c r="B29" s="19" t="s">
        <v>27</v>
      </c>
      <c r="C29" s="19" t="s">
        <v>13</v>
      </c>
      <c r="D29" s="19">
        <v>22</v>
      </c>
      <c r="E29" s="19">
        <v>0</v>
      </c>
      <c r="F29" s="19">
        <v>22</v>
      </c>
      <c r="G29" s="19">
        <v>0</v>
      </c>
      <c r="H29" s="19" t="s">
        <v>584</v>
      </c>
    </row>
    <row r="30" spans="1:8">
      <c r="A30" s="19" t="s">
        <v>75</v>
      </c>
      <c r="B30" s="19" t="s">
        <v>35</v>
      </c>
      <c r="C30" s="19" t="s">
        <v>13</v>
      </c>
      <c r="D30" s="19">
        <v>40</v>
      </c>
      <c r="E30" s="19">
        <v>0</v>
      </c>
      <c r="F30" s="19">
        <v>40</v>
      </c>
      <c r="G30" s="19">
        <v>0</v>
      </c>
      <c r="H30" s="19" t="s">
        <v>584</v>
      </c>
    </row>
    <row r="31" spans="1:8">
      <c r="A31" s="19" t="s">
        <v>69</v>
      </c>
      <c r="B31" s="19" t="s">
        <v>15</v>
      </c>
      <c r="C31" s="19" t="s">
        <v>13</v>
      </c>
      <c r="D31" s="19">
        <v>35</v>
      </c>
      <c r="E31" s="19">
        <v>0</v>
      </c>
      <c r="F31" s="19">
        <v>35</v>
      </c>
      <c r="G31" s="19">
        <v>0</v>
      </c>
      <c r="H31" s="19" t="s">
        <v>584</v>
      </c>
    </row>
    <row r="32" spans="1:8">
      <c r="A32" s="19" t="s">
        <v>77</v>
      </c>
      <c r="B32" s="19" t="s">
        <v>12</v>
      </c>
      <c r="C32" s="19" t="s">
        <v>13</v>
      </c>
      <c r="D32" s="19">
        <v>24</v>
      </c>
      <c r="E32" s="19">
        <v>0</v>
      </c>
      <c r="F32" s="19">
        <v>24</v>
      </c>
      <c r="G32" s="19">
        <v>0</v>
      </c>
      <c r="H32" s="19" t="s">
        <v>584</v>
      </c>
    </row>
    <row r="33" spans="1:8">
      <c r="A33" s="19" t="s">
        <v>79</v>
      </c>
      <c r="B33" s="19" t="s">
        <v>15</v>
      </c>
      <c r="C33" s="19" t="s">
        <v>13</v>
      </c>
      <c r="D33" s="19">
        <v>24</v>
      </c>
      <c r="E33" s="19">
        <v>0</v>
      </c>
      <c r="F33" s="19">
        <v>24</v>
      </c>
      <c r="G33" s="19">
        <v>0</v>
      </c>
      <c r="H33" s="19" t="s">
        <v>584</v>
      </c>
    </row>
    <row r="34" spans="1:8">
      <c r="A34" s="19" t="s">
        <v>80</v>
      </c>
      <c r="B34" s="19" t="s">
        <v>23</v>
      </c>
      <c r="C34" s="19" t="s">
        <v>13</v>
      </c>
      <c r="D34" s="19">
        <v>40</v>
      </c>
      <c r="E34" s="19">
        <v>0</v>
      </c>
      <c r="F34" s="19">
        <v>40</v>
      </c>
      <c r="G34" s="19">
        <v>0</v>
      </c>
      <c r="H34" s="19" t="s">
        <v>584</v>
      </c>
    </row>
    <row r="35" spans="1:8">
      <c r="A35" s="19" t="s">
        <v>26</v>
      </c>
      <c r="B35" s="19" t="s">
        <v>27</v>
      </c>
      <c r="C35" s="19" t="s">
        <v>13</v>
      </c>
      <c r="D35" s="19">
        <v>55</v>
      </c>
      <c r="E35" s="19">
        <v>0</v>
      </c>
      <c r="F35" s="19">
        <v>55</v>
      </c>
      <c r="G35" s="19">
        <v>0</v>
      </c>
      <c r="H35" s="19" t="s">
        <v>584</v>
      </c>
    </row>
    <row r="36" spans="1:8">
      <c r="A36" s="19" t="s">
        <v>61</v>
      </c>
      <c r="B36" s="19" t="s">
        <v>62</v>
      </c>
      <c r="C36" s="19" t="s">
        <v>13</v>
      </c>
      <c r="D36" s="19">
        <v>32</v>
      </c>
      <c r="E36" s="19">
        <v>0</v>
      </c>
      <c r="F36" s="19">
        <v>32</v>
      </c>
      <c r="G36" s="19">
        <v>0</v>
      </c>
      <c r="H36" s="19" t="s">
        <v>584</v>
      </c>
    </row>
    <row r="37" spans="1:8">
      <c r="A37" s="19" t="s">
        <v>36</v>
      </c>
      <c r="B37" s="19" t="s">
        <v>37</v>
      </c>
      <c r="C37" s="19" t="s">
        <v>13</v>
      </c>
      <c r="D37" s="19">
        <v>9</v>
      </c>
      <c r="E37" s="19">
        <v>0</v>
      </c>
      <c r="F37" s="19">
        <v>9</v>
      </c>
      <c r="G37" s="19">
        <v>0</v>
      </c>
      <c r="H37" s="19" t="s">
        <v>584</v>
      </c>
    </row>
    <row r="38" spans="1:8">
      <c r="A38" s="19" t="s">
        <v>100</v>
      </c>
      <c r="B38" s="19" t="s">
        <v>33</v>
      </c>
      <c r="C38" s="19" t="s">
        <v>13</v>
      </c>
      <c r="D38" s="19">
        <v>70</v>
      </c>
      <c r="E38" s="19">
        <v>0</v>
      </c>
      <c r="F38" s="19">
        <v>70</v>
      </c>
      <c r="G38" s="19">
        <v>0</v>
      </c>
      <c r="H38" s="19" t="s">
        <v>584</v>
      </c>
    </row>
    <row r="39" spans="1:8">
      <c r="A39" s="19" t="s">
        <v>67</v>
      </c>
      <c r="B39" s="19" t="s">
        <v>33</v>
      </c>
      <c r="C39" s="19" t="s">
        <v>13</v>
      </c>
      <c r="D39" s="19">
        <v>4</v>
      </c>
      <c r="E39" s="19">
        <v>0</v>
      </c>
      <c r="F39" s="19">
        <v>4</v>
      </c>
      <c r="G39" s="19">
        <v>0</v>
      </c>
      <c r="H39" s="19" t="s">
        <v>584</v>
      </c>
    </row>
    <row r="40" spans="1:8">
      <c r="A40" s="19" t="s">
        <v>70</v>
      </c>
      <c r="B40" s="19" t="s">
        <v>33</v>
      </c>
      <c r="C40" s="19" t="s">
        <v>13</v>
      </c>
      <c r="D40" s="19">
        <v>16</v>
      </c>
      <c r="E40" s="19">
        <v>0</v>
      </c>
      <c r="F40" s="19">
        <v>16</v>
      </c>
      <c r="G40" s="19">
        <v>0</v>
      </c>
      <c r="H40" s="19" t="s">
        <v>584</v>
      </c>
    </row>
    <row r="41" spans="1:8">
      <c r="A41" s="19" t="s">
        <v>81</v>
      </c>
      <c r="B41" s="19" t="s">
        <v>82</v>
      </c>
      <c r="C41" s="19" t="s">
        <v>13</v>
      </c>
      <c r="D41" s="19">
        <v>40</v>
      </c>
      <c r="E41" s="19">
        <v>0</v>
      </c>
      <c r="F41" s="19">
        <v>40</v>
      </c>
      <c r="G41" s="19">
        <v>0</v>
      </c>
      <c r="H41" s="19" t="s">
        <v>584</v>
      </c>
    </row>
    <row r="42" spans="1:8">
      <c r="A42" s="19" t="s">
        <v>26</v>
      </c>
      <c r="B42" s="19" t="s">
        <v>27</v>
      </c>
      <c r="C42" s="19" t="s">
        <v>13</v>
      </c>
      <c r="D42" s="19">
        <v>55</v>
      </c>
      <c r="E42" s="19">
        <v>0</v>
      </c>
      <c r="F42" s="19">
        <v>55</v>
      </c>
      <c r="G42" s="19">
        <v>0</v>
      </c>
      <c r="H42" s="19" t="s">
        <v>585</v>
      </c>
    </row>
    <row r="43" spans="1:8">
      <c r="A43" s="19" t="s">
        <v>26</v>
      </c>
      <c r="B43" s="19" t="s">
        <v>27</v>
      </c>
      <c r="C43" s="19" t="s">
        <v>13</v>
      </c>
      <c r="D43" s="19">
        <v>26</v>
      </c>
      <c r="E43" s="19">
        <v>0</v>
      </c>
      <c r="F43" s="19">
        <v>26</v>
      </c>
      <c r="G43" s="19">
        <v>0</v>
      </c>
      <c r="H43" s="19" t="s">
        <v>585</v>
      </c>
    </row>
    <row r="44" spans="1:8">
      <c r="A44" s="19" t="s">
        <v>61</v>
      </c>
      <c r="B44" s="19" t="s">
        <v>62</v>
      </c>
      <c r="C44" s="19" t="s">
        <v>13</v>
      </c>
      <c r="D44" s="19">
        <v>32</v>
      </c>
      <c r="E44" s="19">
        <v>0</v>
      </c>
      <c r="F44" s="19">
        <v>32</v>
      </c>
      <c r="G44" s="19">
        <v>0</v>
      </c>
      <c r="H44" s="19" t="s">
        <v>585</v>
      </c>
    </row>
    <row r="45" spans="1:8">
      <c r="A45" s="19" t="s">
        <v>68</v>
      </c>
      <c r="B45" s="19" t="s">
        <v>12</v>
      </c>
      <c r="C45" s="19" t="s">
        <v>13</v>
      </c>
      <c r="D45" s="19">
        <v>35</v>
      </c>
      <c r="E45" s="19">
        <v>0</v>
      </c>
      <c r="F45" s="19">
        <v>35</v>
      </c>
      <c r="G45" s="19">
        <v>0</v>
      </c>
      <c r="H45" s="19" t="s">
        <v>585</v>
      </c>
    </row>
    <row r="46" spans="1:8">
      <c r="A46" s="19" t="s">
        <v>20</v>
      </c>
      <c r="B46" s="19" t="s">
        <v>17</v>
      </c>
      <c r="C46" s="19" t="s">
        <v>13</v>
      </c>
      <c r="D46" s="19">
        <v>5</v>
      </c>
      <c r="E46" s="19">
        <v>0</v>
      </c>
      <c r="F46" s="19">
        <v>5</v>
      </c>
      <c r="G46" s="19">
        <v>0</v>
      </c>
      <c r="H46" s="19" t="s">
        <v>585</v>
      </c>
    </row>
    <row r="47" spans="1:8">
      <c r="A47" s="19" t="s">
        <v>21</v>
      </c>
      <c r="B47" s="19" t="s">
        <v>19</v>
      </c>
      <c r="C47" s="19" t="s">
        <v>13</v>
      </c>
      <c r="D47" s="19">
        <v>5</v>
      </c>
      <c r="E47" s="19">
        <v>0</v>
      </c>
      <c r="F47" s="19">
        <v>5</v>
      </c>
      <c r="G47" s="19">
        <v>0</v>
      </c>
      <c r="H47" s="19" t="s">
        <v>585</v>
      </c>
    </row>
    <row r="48" spans="1:8">
      <c r="A48" s="19" t="s">
        <v>81</v>
      </c>
      <c r="B48" s="19" t="s">
        <v>82</v>
      </c>
      <c r="C48" s="19" t="s">
        <v>13</v>
      </c>
      <c r="D48" s="19">
        <v>20</v>
      </c>
      <c r="E48" s="19">
        <v>0</v>
      </c>
      <c r="F48" s="19">
        <v>20</v>
      </c>
      <c r="G48" s="19">
        <v>0</v>
      </c>
      <c r="H48" s="19" t="s">
        <v>585</v>
      </c>
    </row>
    <row r="49" spans="1:8">
      <c r="A49" s="19" t="s">
        <v>36</v>
      </c>
      <c r="B49" s="19" t="s">
        <v>37</v>
      </c>
      <c r="C49" s="19" t="s">
        <v>13</v>
      </c>
      <c r="D49" s="19">
        <v>2</v>
      </c>
      <c r="E49" s="19">
        <v>0</v>
      </c>
      <c r="F49" s="19">
        <v>2</v>
      </c>
      <c r="G49" s="19">
        <v>0</v>
      </c>
      <c r="H49" s="19" t="s">
        <v>585</v>
      </c>
    </row>
    <row r="50" spans="1:8">
      <c r="A50" s="19" t="s">
        <v>100</v>
      </c>
      <c r="B50" s="19" t="s">
        <v>33</v>
      </c>
      <c r="C50" s="19" t="s">
        <v>13</v>
      </c>
      <c r="D50" s="19">
        <v>64</v>
      </c>
      <c r="E50" s="19">
        <v>0</v>
      </c>
      <c r="F50" s="19">
        <v>64</v>
      </c>
      <c r="G50" s="19">
        <v>0</v>
      </c>
      <c r="H50" s="19" t="s">
        <v>585</v>
      </c>
    </row>
    <row r="51" spans="1:8">
      <c r="A51" s="19" t="s">
        <v>67</v>
      </c>
      <c r="B51" s="19" t="s">
        <v>33</v>
      </c>
      <c r="C51" s="19" t="s">
        <v>13</v>
      </c>
      <c r="D51" s="19">
        <v>2</v>
      </c>
      <c r="E51" s="19">
        <v>0</v>
      </c>
      <c r="F51" s="19">
        <v>2</v>
      </c>
      <c r="G51" s="19">
        <v>0</v>
      </c>
      <c r="H51" s="19" t="s">
        <v>585</v>
      </c>
    </row>
    <row r="52" spans="1:8">
      <c r="A52" s="19" t="s">
        <v>70</v>
      </c>
      <c r="B52" s="19" t="s">
        <v>33</v>
      </c>
      <c r="C52" s="19" t="s">
        <v>13</v>
      </c>
      <c r="D52" s="19">
        <v>12</v>
      </c>
      <c r="E52" s="19">
        <v>0</v>
      </c>
      <c r="F52" s="19">
        <v>12</v>
      </c>
      <c r="G52" s="19">
        <v>0</v>
      </c>
      <c r="H52" s="19" t="s">
        <v>585</v>
      </c>
    </row>
    <row r="53" spans="1:8">
      <c r="A53" s="19" t="s">
        <v>75</v>
      </c>
      <c r="B53" s="19" t="s">
        <v>35</v>
      </c>
      <c r="C53" s="19" t="s">
        <v>13</v>
      </c>
      <c r="D53" s="19">
        <v>40</v>
      </c>
      <c r="E53" s="19">
        <v>0</v>
      </c>
      <c r="F53" s="19">
        <v>40</v>
      </c>
      <c r="G53" s="19">
        <v>0</v>
      </c>
      <c r="H53" s="19" t="s">
        <v>585</v>
      </c>
    </row>
    <row r="54" spans="1:8">
      <c r="A54" s="19" t="s">
        <v>20</v>
      </c>
      <c r="B54" s="19" t="s">
        <v>17</v>
      </c>
      <c r="C54" s="19" t="s">
        <v>13</v>
      </c>
      <c r="D54" s="19">
        <v>21</v>
      </c>
      <c r="E54" s="19">
        <v>0</v>
      </c>
      <c r="F54" s="19">
        <v>21</v>
      </c>
      <c r="G54" s="19">
        <v>0</v>
      </c>
      <c r="H54" s="19" t="s">
        <v>585</v>
      </c>
    </row>
    <row r="55" spans="1:8">
      <c r="A55" s="19" t="s">
        <v>21</v>
      </c>
      <c r="B55" s="19" t="s">
        <v>19</v>
      </c>
      <c r="C55" s="19" t="s">
        <v>13</v>
      </c>
      <c r="D55" s="19">
        <v>21</v>
      </c>
      <c r="E55" s="19">
        <v>0</v>
      </c>
      <c r="F55" s="19">
        <v>21</v>
      </c>
      <c r="G55" s="19">
        <v>0</v>
      </c>
      <c r="H55" s="19" t="s">
        <v>585</v>
      </c>
    </row>
    <row r="56" spans="1:8">
      <c r="A56" s="19" t="s">
        <v>69</v>
      </c>
      <c r="B56" s="19" t="s">
        <v>15</v>
      </c>
      <c r="C56" s="19" t="s">
        <v>13</v>
      </c>
      <c r="D56" s="19">
        <v>35</v>
      </c>
      <c r="E56" s="19">
        <v>0</v>
      </c>
      <c r="F56" s="19">
        <v>35</v>
      </c>
      <c r="G56" s="19">
        <v>0</v>
      </c>
      <c r="H56" s="19" t="s">
        <v>585</v>
      </c>
    </row>
    <row r="57" spans="1:8">
      <c r="A57" s="19" t="s">
        <v>77</v>
      </c>
      <c r="B57" s="19" t="s">
        <v>12</v>
      </c>
      <c r="C57" s="19" t="s">
        <v>13</v>
      </c>
      <c r="D57" s="19">
        <v>16</v>
      </c>
      <c r="E57" s="19">
        <v>0</v>
      </c>
      <c r="F57" s="19">
        <v>16</v>
      </c>
      <c r="G57" s="19">
        <v>0</v>
      </c>
      <c r="H57" s="19" t="s">
        <v>585</v>
      </c>
    </row>
    <row r="58" spans="1:8">
      <c r="A58" s="19" t="s">
        <v>79</v>
      </c>
      <c r="B58" s="19" t="s">
        <v>15</v>
      </c>
      <c r="C58" s="19" t="s">
        <v>13</v>
      </c>
      <c r="D58" s="19">
        <v>16</v>
      </c>
      <c r="E58" s="19">
        <v>0</v>
      </c>
      <c r="F58" s="19">
        <v>16</v>
      </c>
      <c r="G58" s="19">
        <v>0</v>
      </c>
      <c r="H58" s="19" t="s">
        <v>585</v>
      </c>
    </row>
    <row r="59" spans="1:8">
      <c r="A59" s="19" t="s">
        <v>80</v>
      </c>
      <c r="B59" s="19" t="s">
        <v>23</v>
      </c>
      <c r="C59" s="19" t="s">
        <v>13</v>
      </c>
      <c r="D59" s="19">
        <v>30</v>
      </c>
      <c r="E59" s="19">
        <v>0</v>
      </c>
      <c r="F59" s="19">
        <v>30</v>
      </c>
      <c r="G59" s="19">
        <v>0</v>
      </c>
      <c r="H59" s="19" t="s">
        <v>585</v>
      </c>
    </row>
    <row r="60" spans="1:8">
      <c r="A60" s="19" t="s">
        <v>100</v>
      </c>
      <c r="B60" s="19" t="s">
        <v>33</v>
      </c>
      <c r="C60" s="19" t="s">
        <v>13</v>
      </c>
      <c r="D60" s="19">
        <v>20</v>
      </c>
      <c r="E60" s="19">
        <v>0</v>
      </c>
      <c r="F60" s="19">
        <v>20</v>
      </c>
      <c r="G60" s="19">
        <v>0</v>
      </c>
      <c r="H60" s="19" t="s">
        <v>583</v>
      </c>
    </row>
    <row r="61" spans="1:8">
      <c r="A61" s="19" t="s">
        <v>83</v>
      </c>
      <c r="B61" s="19" t="s">
        <v>33</v>
      </c>
      <c r="C61" s="19" t="s">
        <v>13</v>
      </c>
      <c r="D61" s="19">
        <v>100</v>
      </c>
      <c r="E61" s="19">
        <v>0</v>
      </c>
      <c r="F61" s="19">
        <v>100</v>
      </c>
      <c r="G61" s="19">
        <v>0</v>
      </c>
      <c r="H61" s="19" t="s">
        <v>583</v>
      </c>
    </row>
    <row r="62" spans="1:8">
      <c r="A62" s="19" t="s">
        <v>84</v>
      </c>
      <c r="B62" s="19" t="s">
        <v>85</v>
      </c>
      <c r="C62" s="19" t="s">
        <v>13</v>
      </c>
      <c r="D62" s="19">
        <v>170</v>
      </c>
      <c r="E62" s="19">
        <v>0</v>
      </c>
      <c r="F62" s="19">
        <v>170</v>
      </c>
      <c r="G62" s="19">
        <v>0</v>
      </c>
      <c r="H62" s="19" t="s">
        <v>583</v>
      </c>
    </row>
    <row r="63" spans="1:8">
      <c r="A63" s="19" t="s">
        <v>100</v>
      </c>
      <c r="B63" s="19" t="s">
        <v>33</v>
      </c>
      <c r="C63" s="19" t="s">
        <v>13</v>
      </c>
      <c r="D63" s="19">
        <v>60</v>
      </c>
      <c r="E63" s="19">
        <v>0</v>
      </c>
      <c r="F63" s="19">
        <v>60</v>
      </c>
      <c r="G63" s="19">
        <v>0</v>
      </c>
      <c r="H63" s="19" t="s">
        <v>584</v>
      </c>
    </row>
    <row r="64" spans="1:8">
      <c r="A64" s="19" t="s">
        <v>83</v>
      </c>
      <c r="B64" s="19" t="s">
        <v>33</v>
      </c>
      <c r="C64" s="19" t="s">
        <v>13</v>
      </c>
      <c r="D64" s="19">
        <v>102</v>
      </c>
      <c r="E64" s="19">
        <v>0</v>
      </c>
      <c r="F64" s="19">
        <v>102</v>
      </c>
      <c r="G64" s="19">
        <v>0</v>
      </c>
      <c r="H64" s="19" t="s">
        <v>584</v>
      </c>
    </row>
    <row r="65" spans="1:8">
      <c r="A65" s="19" t="s">
        <v>84</v>
      </c>
      <c r="B65" s="19" t="s">
        <v>85</v>
      </c>
      <c r="C65" s="19" t="s">
        <v>13</v>
      </c>
      <c r="D65" s="19">
        <v>176</v>
      </c>
      <c r="E65" s="19">
        <v>0</v>
      </c>
      <c r="F65" s="19">
        <v>176</v>
      </c>
      <c r="G65" s="19">
        <v>0</v>
      </c>
      <c r="H65" s="19" t="s">
        <v>584</v>
      </c>
    </row>
    <row r="66" spans="1:8">
      <c r="A66" s="19" t="s">
        <v>75</v>
      </c>
      <c r="B66" s="19" t="s">
        <v>35</v>
      </c>
      <c r="C66" s="19" t="s">
        <v>13</v>
      </c>
      <c r="D66" s="19">
        <v>40</v>
      </c>
      <c r="E66" s="19">
        <v>0</v>
      </c>
      <c r="F66" s="19">
        <v>40</v>
      </c>
      <c r="G66" s="19">
        <v>0</v>
      </c>
      <c r="H66" s="19" t="s">
        <v>584</v>
      </c>
    </row>
    <row r="67" spans="1:8">
      <c r="A67" s="19" t="s">
        <v>86</v>
      </c>
      <c r="B67" s="19" t="s">
        <v>87</v>
      </c>
      <c r="C67" s="19" t="s">
        <v>13</v>
      </c>
      <c r="D67" s="19">
        <v>30</v>
      </c>
      <c r="E67" s="19">
        <v>0</v>
      </c>
      <c r="F67" s="19">
        <v>30</v>
      </c>
      <c r="G67" s="19">
        <v>0</v>
      </c>
      <c r="H67" s="19" t="s">
        <v>584</v>
      </c>
    </row>
    <row r="68" spans="1:8">
      <c r="A68" s="19" t="s">
        <v>75</v>
      </c>
      <c r="B68" s="19" t="s">
        <v>35</v>
      </c>
      <c r="C68" s="19" t="s">
        <v>13</v>
      </c>
      <c r="D68" s="19">
        <v>40</v>
      </c>
      <c r="E68" s="19">
        <v>0</v>
      </c>
      <c r="F68" s="19">
        <v>40</v>
      </c>
      <c r="G68" s="19">
        <v>0</v>
      </c>
      <c r="H68" s="19" t="s">
        <v>585</v>
      </c>
    </row>
    <row r="69" spans="1:8">
      <c r="A69" s="19" t="s">
        <v>83</v>
      </c>
      <c r="B69" s="19" t="s">
        <v>33</v>
      </c>
      <c r="C69" s="19" t="s">
        <v>13</v>
      </c>
      <c r="D69" s="19">
        <v>74</v>
      </c>
      <c r="E69" s="19">
        <v>0</v>
      </c>
      <c r="F69" s="19">
        <v>74</v>
      </c>
      <c r="G69" s="19">
        <v>0</v>
      </c>
      <c r="H69" s="19" t="s">
        <v>585</v>
      </c>
    </row>
    <row r="70" spans="1:8">
      <c r="A70" s="19" t="s">
        <v>84</v>
      </c>
      <c r="B70" s="19" t="s">
        <v>85</v>
      </c>
      <c r="C70" s="19" t="s">
        <v>13</v>
      </c>
      <c r="D70" s="19">
        <v>140</v>
      </c>
      <c r="E70" s="19">
        <v>0</v>
      </c>
      <c r="F70" s="19">
        <v>140</v>
      </c>
      <c r="G70" s="19">
        <v>0</v>
      </c>
      <c r="H70" s="19" t="s">
        <v>585</v>
      </c>
    </row>
    <row r="71" spans="1:8">
      <c r="A71" s="19" t="s">
        <v>88</v>
      </c>
      <c r="B71" s="19" t="s">
        <v>12</v>
      </c>
      <c r="C71" s="19" t="s">
        <v>13</v>
      </c>
      <c r="D71" s="19">
        <v>40</v>
      </c>
      <c r="E71" s="19">
        <v>0</v>
      </c>
      <c r="F71" s="19">
        <v>40</v>
      </c>
      <c r="G71" s="19">
        <v>0</v>
      </c>
      <c r="H71" s="19" t="s">
        <v>585</v>
      </c>
    </row>
    <row r="72" spans="1:8">
      <c r="A72" s="19" t="s">
        <v>89</v>
      </c>
      <c r="B72" s="19" t="s">
        <v>15</v>
      </c>
      <c r="C72" s="19" t="s">
        <v>13</v>
      </c>
      <c r="D72" s="19">
        <v>35</v>
      </c>
      <c r="E72" s="19">
        <v>0</v>
      </c>
      <c r="F72" s="19">
        <v>35</v>
      </c>
      <c r="G72" s="19">
        <v>0</v>
      </c>
      <c r="H72" s="19" t="s">
        <v>585</v>
      </c>
    </row>
    <row r="73" spans="1:8">
      <c r="A73" s="19" t="s">
        <v>100</v>
      </c>
      <c r="B73" s="19" t="s">
        <v>33</v>
      </c>
      <c r="C73" s="19" t="s">
        <v>13</v>
      </c>
      <c r="D73" s="19">
        <v>80</v>
      </c>
      <c r="E73" s="19">
        <v>0</v>
      </c>
      <c r="F73" s="19">
        <v>80</v>
      </c>
      <c r="G73" s="19">
        <v>0</v>
      </c>
      <c r="H73" s="19" t="s">
        <v>585</v>
      </c>
    </row>
    <row r="74" spans="1:8">
      <c r="A74" s="19" t="s">
        <v>86</v>
      </c>
      <c r="B74" s="19" t="s">
        <v>87</v>
      </c>
      <c r="C74" s="19" t="s">
        <v>13</v>
      </c>
      <c r="D74" s="19">
        <v>30</v>
      </c>
      <c r="E74" s="19">
        <v>0</v>
      </c>
      <c r="F74" s="19">
        <v>30</v>
      </c>
      <c r="G74" s="19">
        <v>0</v>
      </c>
      <c r="H74" s="19" t="s">
        <v>585</v>
      </c>
    </row>
    <row r="75" spans="1:8">
      <c r="A75" s="19" t="s">
        <v>101</v>
      </c>
      <c r="B75" s="19" t="s">
        <v>12</v>
      </c>
      <c r="C75" s="19" t="s">
        <v>13</v>
      </c>
      <c r="D75" s="19">
        <v>40</v>
      </c>
      <c r="E75" s="19">
        <v>0</v>
      </c>
      <c r="F75" s="19">
        <v>40</v>
      </c>
      <c r="G75" s="19">
        <v>0</v>
      </c>
      <c r="H75" s="19" t="s">
        <v>586</v>
      </c>
    </row>
    <row r="76" spans="1:8">
      <c r="A76" s="19" t="s">
        <v>102</v>
      </c>
      <c r="B76" s="19" t="s">
        <v>15</v>
      </c>
      <c r="C76" s="19" t="s">
        <v>13</v>
      </c>
      <c r="D76" s="19">
        <v>40</v>
      </c>
      <c r="E76" s="19">
        <v>0</v>
      </c>
      <c r="F76" s="19">
        <v>40</v>
      </c>
      <c r="G76" s="19">
        <v>0</v>
      </c>
      <c r="H76" s="19" t="s">
        <v>586</v>
      </c>
    </row>
    <row r="77" spans="1:8">
      <c r="A77" s="19" t="s">
        <v>83</v>
      </c>
      <c r="B77" s="19" t="s">
        <v>33</v>
      </c>
      <c r="C77" s="19" t="s">
        <v>13</v>
      </c>
      <c r="D77" s="19">
        <v>68</v>
      </c>
      <c r="E77" s="19">
        <v>0</v>
      </c>
      <c r="F77" s="19">
        <v>68</v>
      </c>
      <c r="G77" s="19">
        <v>0</v>
      </c>
      <c r="H77" s="19" t="s">
        <v>586</v>
      </c>
    </row>
    <row r="78" spans="1:8">
      <c r="A78" s="19" t="s">
        <v>84</v>
      </c>
      <c r="B78" s="19" t="s">
        <v>85</v>
      </c>
      <c r="C78" s="19" t="s">
        <v>13</v>
      </c>
      <c r="D78" s="19">
        <v>67</v>
      </c>
      <c r="E78" s="19">
        <v>0</v>
      </c>
      <c r="F78" s="19">
        <v>67</v>
      </c>
      <c r="G78" s="19">
        <v>0</v>
      </c>
      <c r="H78" s="19" t="s">
        <v>586</v>
      </c>
    </row>
    <row r="79" spans="1:8">
      <c r="A79" s="19" t="s">
        <v>30</v>
      </c>
      <c r="B79" s="19" t="s">
        <v>31</v>
      </c>
      <c r="C79" s="19" t="s">
        <v>13</v>
      </c>
      <c r="D79" s="19">
        <v>18</v>
      </c>
      <c r="E79" s="19">
        <v>0</v>
      </c>
      <c r="F79" s="19">
        <v>18</v>
      </c>
      <c r="G79" s="19">
        <v>0</v>
      </c>
      <c r="H79" s="19" t="s">
        <v>584</v>
      </c>
    </row>
    <row r="80" spans="1:8">
      <c r="A80" s="19" t="s">
        <v>16</v>
      </c>
      <c r="B80" s="19" t="s">
        <v>17</v>
      </c>
      <c r="C80" s="19" t="s">
        <v>13</v>
      </c>
      <c r="D80" s="19">
        <v>16</v>
      </c>
      <c r="E80" s="19">
        <v>0</v>
      </c>
      <c r="F80" s="19">
        <v>16</v>
      </c>
      <c r="G80" s="19">
        <v>0</v>
      </c>
      <c r="H80" s="19" t="s">
        <v>584</v>
      </c>
    </row>
    <row r="81" spans="1:8">
      <c r="A81" s="19" t="s">
        <v>18</v>
      </c>
      <c r="B81" s="19" t="s">
        <v>19</v>
      </c>
      <c r="C81" s="19" t="s">
        <v>13</v>
      </c>
      <c r="D81" s="19">
        <v>16</v>
      </c>
      <c r="E81" s="19">
        <v>0</v>
      </c>
      <c r="F81" s="19">
        <v>16</v>
      </c>
      <c r="G81" s="19">
        <v>0</v>
      </c>
      <c r="H81" s="19" t="s">
        <v>584</v>
      </c>
    </row>
    <row r="82" spans="1:8">
      <c r="A82" s="19" t="s">
        <v>215</v>
      </c>
      <c r="B82" s="19" t="s">
        <v>216</v>
      </c>
      <c r="C82" s="19" t="s">
        <v>13</v>
      </c>
      <c r="D82" s="19">
        <v>2</v>
      </c>
      <c r="E82" s="19">
        <v>0</v>
      </c>
      <c r="F82" s="19">
        <v>2</v>
      </c>
      <c r="G82" s="19">
        <v>0</v>
      </c>
      <c r="H82" s="19" t="s">
        <v>584</v>
      </c>
    </row>
    <row r="83" spans="1:8">
      <c r="A83" s="19" t="s">
        <v>569</v>
      </c>
      <c r="B83" s="19" t="s">
        <v>180</v>
      </c>
      <c r="C83" s="19" t="s">
        <v>13</v>
      </c>
      <c r="D83" s="19">
        <v>2</v>
      </c>
      <c r="E83" s="19">
        <v>0</v>
      </c>
      <c r="F83" s="19">
        <v>2</v>
      </c>
      <c r="G83" s="19">
        <v>0</v>
      </c>
      <c r="H83" s="19" t="s">
        <v>584</v>
      </c>
    </row>
    <row r="84" spans="1:8">
      <c r="A84" s="19" t="s">
        <v>557</v>
      </c>
      <c r="B84" s="19" t="s">
        <v>558</v>
      </c>
      <c r="C84" s="19" t="s">
        <v>13</v>
      </c>
      <c r="D84" s="19">
        <v>2</v>
      </c>
      <c r="E84" s="19">
        <v>0</v>
      </c>
      <c r="F84" s="19">
        <v>2</v>
      </c>
      <c r="G84" s="19">
        <v>0</v>
      </c>
      <c r="H84" s="19" t="s">
        <v>584</v>
      </c>
    </row>
    <row r="85" spans="1:8">
      <c r="A85" s="19" t="s">
        <v>32</v>
      </c>
      <c r="B85" s="19" t="s">
        <v>33</v>
      </c>
      <c r="C85" s="19" t="s">
        <v>13</v>
      </c>
      <c r="D85" s="19">
        <v>80</v>
      </c>
      <c r="E85" s="19">
        <v>0</v>
      </c>
      <c r="F85" s="19">
        <v>80</v>
      </c>
      <c r="G85" s="19">
        <v>0</v>
      </c>
      <c r="H85" s="19" t="s">
        <v>584</v>
      </c>
    </row>
    <row r="86" spans="1:8">
      <c r="A86" s="19" t="s">
        <v>34</v>
      </c>
      <c r="B86" s="19" t="s">
        <v>35</v>
      </c>
      <c r="C86" s="19" t="s">
        <v>13</v>
      </c>
      <c r="D86" s="19">
        <v>80</v>
      </c>
      <c r="E86" s="19">
        <v>0</v>
      </c>
      <c r="F86" s="19">
        <v>80</v>
      </c>
      <c r="G86" s="19">
        <v>0</v>
      </c>
      <c r="H86" s="19" t="s">
        <v>584</v>
      </c>
    </row>
    <row r="87" spans="1:8">
      <c r="A87" s="19" t="s">
        <v>26</v>
      </c>
      <c r="B87" s="19" t="s">
        <v>27</v>
      </c>
      <c r="C87" s="19" t="s">
        <v>13</v>
      </c>
      <c r="D87" s="19">
        <v>50</v>
      </c>
      <c r="E87" s="19">
        <v>0</v>
      </c>
      <c r="F87" s="19">
        <v>50</v>
      </c>
      <c r="G87" s="19">
        <v>0</v>
      </c>
      <c r="H87" s="19" t="s">
        <v>584</v>
      </c>
    </row>
    <row r="88" spans="1:8">
      <c r="A88" s="19" t="s">
        <v>30</v>
      </c>
      <c r="B88" s="19" t="s">
        <v>31</v>
      </c>
      <c r="C88" s="19" t="s">
        <v>13</v>
      </c>
      <c r="D88" s="19">
        <v>9</v>
      </c>
      <c r="E88" s="19">
        <v>0</v>
      </c>
      <c r="F88" s="19">
        <v>9</v>
      </c>
      <c r="G88" s="19">
        <v>0</v>
      </c>
      <c r="H88" s="19" t="s">
        <v>585</v>
      </c>
    </row>
    <row r="89" spans="1:8">
      <c r="A89" s="19" t="s">
        <v>26</v>
      </c>
      <c r="B89" s="19" t="s">
        <v>27</v>
      </c>
      <c r="C89" s="19" t="s">
        <v>13</v>
      </c>
      <c r="D89" s="19">
        <v>75</v>
      </c>
      <c r="E89" s="19">
        <v>0</v>
      </c>
      <c r="F89" s="19">
        <v>75</v>
      </c>
      <c r="G89" s="19">
        <v>0</v>
      </c>
      <c r="H89" s="19" t="s">
        <v>585</v>
      </c>
    </row>
    <row r="90" spans="1:8">
      <c r="A90" s="19" t="s">
        <v>26</v>
      </c>
      <c r="B90" s="19" t="s">
        <v>27</v>
      </c>
      <c r="C90" s="19" t="s">
        <v>13</v>
      </c>
      <c r="D90" s="19">
        <v>100</v>
      </c>
      <c r="E90" s="19">
        <v>0</v>
      </c>
      <c r="F90" s="19">
        <v>100</v>
      </c>
      <c r="G90" s="19">
        <v>0</v>
      </c>
      <c r="H90" s="19" t="s">
        <v>586</v>
      </c>
    </row>
    <row r="91" spans="1:8">
      <c r="A91" s="19" t="s">
        <v>36</v>
      </c>
      <c r="B91" s="19" t="s">
        <v>37</v>
      </c>
      <c r="C91" s="19" t="s">
        <v>13</v>
      </c>
      <c r="D91" s="19">
        <v>13</v>
      </c>
      <c r="E91" s="19">
        <v>0</v>
      </c>
      <c r="F91" s="19">
        <v>13</v>
      </c>
      <c r="G91" s="19">
        <v>0</v>
      </c>
      <c r="H91" s="19" t="s">
        <v>586</v>
      </c>
    </row>
    <row r="92" spans="1:8">
      <c r="A92" s="19" t="s">
        <v>30</v>
      </c>
      <c r="B92" s="19" t="s">
        <v>31</v>
      </c>
      <c r="C92" s="19" t="s">
        <v>13</v>
      </c>
      <c r="D92" s="19">
        <v>15</v>
      </c>
      <c r="E92" s="19">
        <v>0</v>
      </c>
      <c r="F92" s="19">
        <v>15</v>
      </c>
      <c r="G92" s="19">
        <v>0</v>
      </c>
      <c r="H92" s="19" t="s">
        <v>586</v>
      </c>
    </row>
    <row r="93" spans="1:8">
      <c r="A93" s="19" t="s">
        <v>36</v>
      </c>
      <c r="B93" s="19" t="s">
        <v>37</v>
      </c>
      <c r="C93" s="19" t="s">
        <v>13</v>
      </c>
      <c r="D93" s="19">
        <v>11</v>
      </c>
      <c r="E93" s="19">
        <v>0</v>
      </c>
      <c r="F93" s="19">
        <v>11</v>
      </c>
      <c r="G93" s="19">
        <v>0</v>
      </c>
      <c r="H93" s="19" t="s">
        <v>584</v>
      </c>
    </row>
    <row r="94" spans="1:8">
      <c r="A94" s="19" t="s">
        <v>16</v>
      </c>
      <c r="B94" s="19" t="s">
        <v>17</v>
      </c>
      <c r="C94" s="19" t="s">
        <v>13</v>
      </c>
      <c r="D94" s="19">
        <v>6</v>
      </c>
      <c r="E94" s="19">
        <v>0</v>
      </c>
      <c r="F94" s="19">
        <v>6</v>
      </c>
      <c r="G94" s="19">
        <v>0</v>
      </c>
      <c r="H94" s="19" t="s">
        <v>584</v>
      </c>
    </row>
    <row r="95" spans="1:8">
      <c r="A95" s="19" t="s">
        <v>18</v>
      </c>
      <c r="B95" s="19" t="s">
        <v>19</v>
      </c>
      <c r="C95" s="19" t="s">
        <v>13</v>
      </c>
      <c r="D95" s="19">
        <v>6</v>
      </c>
      <c r="E95" s="19">
        <v>0</v>
      </c>
      <c r="F95" s="19">
        <v>6</v>
      </c>
      <c r="G95" s="19">
        <v>0</v>
      </c>
      <c r="H95" s="19" t="s">
        <v>584</v>
      </c>
    </row>
    <row r="96" spans="1:8">
      <c r="A96" s="19" t="s">
        <v>26</v>
      </c>
      <c r="B96" s="19" t="s">
        <v>27</v>
      </c>
      <c r="C96" s="19" t="s">
        <v>13</v>
      </c>
      <c r="D96" s="19">
        <v>10</v>
      </c>
      <c r="E96" s="19">
        <v>0</v>
      </c>
      <c r="F96" s="19">
        <v>10</v>
      </c>
      <c r="G96" s="19">
        <v>0</v>
      </c>
      <c r="H96" s="19" t="s">
        <v>584</v>
      </c>
    </row>
    <row r="97" spans="1:8">
      <c r="A97" s="19" t="s">
        <v>250</v>
      </c>
      <c r="B97" s="19" t="s">
        <v>251</v>
      </c>
      <c r="C97" s="19" t="s">
        <v>13</v>
      </c>
      <c r="D97" s="19">
        <v>1</v>
      </c>
      <c r="E97" s="19">
        <v>0</v>
      </c>
      <c r="F97" s="19">
        <v>1</v>
      </c>
      <c r="G97" s="19">
        <v>0</v>
      </c>
      <c r="H97" s="19" t="s">
        <v>584</v>
      </c>
    </row>
    <row r="98" spans="1:8">
      <c r="A98" s="19" t="s">
        <v>240</v>
      </c>
      <c r="B98" s="19" t="s">
        <v>241</v>
      </c>
      <c r="C98" s="19" t="s">
        <v>13</v>
      </c>
      <c r="D98" s="19">
        <v>16</v>
      </c>
      <c r="E98" s="19">
        <v>0</v>
      </c>
      <c r="F98" s="19">
        <v>16</v>
      </c>
      <c r="G98" s="19">
        <v>0</v>
      </c>
      <c r="H98" s="19" t="s">
        <v>586</v>
      </c>
    </row>
    <row r="99" spans="1:8">
      <c r="A99" s="19" t="s">
        <v>26</v>
      </c>
      <c r="B99" s="19" t="s">
        <v>27</v>
      </c>
      <c r="C99" s="19" t="s">
        <v>13</v>
      </c>
      <c r="D99" s="19">
        <v>9</v>
      </c>
      <c r="E99" s="19">
        <v>0</v>
      </c>
      <c r="F99" s="19">
        <v>9</v>
      </c>
      <c r="G99" s="19">
        <v>0</v>
      </c>
      <c r="H99" s="19" t="s">
        <v>586</v>
      </c>
    </row>
    <row r="100" spans="1:8">
      <c r="A100" s="19" t="s">
        <v>250</v>
      </c>
      <c r="B100" s="19" t="s">
        <v>251</v>
      </c>
      <c r="C100" s="19" t="s">
        <v>13</v>
      </c>
      <c r="D100" s="19">
        <v>1</v>
      </c>
      <c r="E100" s="19">
        <v>0</v>
      </c>
      <c r="F100" s="19">
        <v>1</v>
      </c>
      <c r="G100" s="19">
        <v>0</v>
      </c>
      <c r="H100" s="19" t="s">
        <v>586</v>
      </c>
    </row>
    <row r="101" spans="1:8">
      <c r="A101" s="19" t="s">
        <v>16</v>
      </c>
      <c r="B101" s="19" t="s">
        <v>17</v>
      </c>
      <c r="C101" s="19" t="s">
        <v>13</v>
      </c>
      <c r="D101" s="19">
        <v>10</v>
      </c>
      <c r="E101" s="19">
        <v>0</v>
      </c>
      <c r="F101" s="19">
        <v>10</v>
      </c>
      <c r="G101" s="19">
        <v>0</v>
      </c>
      <c r="H101" s="19" t="s">
        <v>586</v>
      </c>
    </row>
    <row r="102" spans="1:8">
      <c r="A102" s="19" t="s">
        <v>18</v>
      </c>
      <c r="B102" s="19" t="s">
        <v>19</v>
      </c>
      <c r="C102" s="19" t="s">
        <v>13</v>
      </c>
      <c r="D102" s="19">
        <v>10</v>
      </c>
      <c r="E102" s="19">
        <v>0</v>
      </c>
      <c r="F102" s="19">
        <v>10</v>
      </c>
      <c r="G102" s="19">
        <v>0</v>
      </c>
      <c r="H102" s="19" t="s">
        <v>586</v>
      </c>
    </row>
    <row r="103" spans="1:8">
      <c r="A103" s="19" t="s">
        <v>20</v>
      </c>
      <c r="B103" s="19" t="s">
        <v>17</v>
      </c>
      <c r="C103" s="19" t="s">
        <v>13</v>
      </c>
      <c r="D103" s="19">
        <v>14</v>
      </c>
      <c r="E103" s="19">
        <v>0</v>
      </c>
      <c r="F103" s="19">
        <v>14</v>
      </c>
      <c r="G103" s="19">
        <v>0</v>
      </c>
      <c r="H103" s="19" t="s">
        <v>586</v>
      </c>
    </row>
    <row r="104" spans="1:8">
      <c r="A104" s="19" t="s">
        <v>21</v>
      </c>
      <c r="B104" s="19" t="s">
        <v>19</v>
      </c>
      <c r="C104" s="19" t="s">
        <v>13</v>
      </c>
      <c r="D104" s="19">
        <v>14</v>
      </c>
      <c r="E104" s="19">
        <v>0</v>
      </c>
      <c r="F104" s="19">
        <v>14</v>
      </c>
      <c r="G104" s="19">
        <v>0</v>
      </c>
      <c r="H104" s="19" t="s">
        <v>586</v>
      </c>
    </row>
    <row r="105" spans="1:8">
      <c r="A105" s="19" t="s">
        <v>81</v>
      </c>
      <c r="B105" s="19" t="s">
        <v>82</v>
      </c>
      <c r="C105" s="19" t="s">
        <v>13</v>
      </c>
      <c r="D105" s="19">
        <v>80</v>
      </c>
      <c r="E105" s="19">
        <v>0</v>
      </c>
      <c r="F105" s="19">
        <v>80</v>
      </c>
      <c r="G105" s="19">
        <v>0</v>
      </c>
      <c r="H105" s="19" t="s">
        <v>586</v>
      </c>
    </row>
    <row r="106" spans="1:8">
      <c r="A106" s="19" t="s">
        <v>77</v>
      </c>
      <c r="B106" s="19" t="s">
        <v>12</v>
      </c>
      <c r="C106" s="19" t="s">
        <v>13</v>
      </c>
      <c r="D106" s="19">
        <v>48</v>
      </c>
      <c r="E106" s="19">
        <v>0</v>
      </c>
      <c r="F106" s="19">
        <v>48</v>
      </c>
      <c r="G106" s="19">
        <v>0</v>
      </c>
      <c r="H106" s="19" t="s">
        <v>586</v>
      </c>
    </row>
    <row r="107" spans="1:8">
      <c r="A107" s="19" t="s">
        <v>79</v>
      </c>
      <c r="B107" s="19" t="s">
        <v>15</v>
      </c>
      <c r="C107" s="19" t="s">
        <v>13</v>
      </c>
      <c r="D107" s="19">
        <v>48</v>
      </c>
      <c r="E107" s="19">
        <v>0</v>
      </c>
      <c r="F107" s="19">
        <v>48</v>
      </c>
      <c r="G107" s="19">
        <v>0</v>
      </c>
      <c r="H107" s="19" t="s">
        <v>586</v>
      </c>
    </row>
    <row r="108" spans="1:8">
      <c r="A108" s="19" t="s">
        <v>80</v>
      </c>
      <c r="B108" s="19" t="s">
        <v>23</v>
      </c>
      <c r="C108" s="19" t="s">
        <v>13</v>
      </c>
      <c r="D108" s="19">
        <v>80</v>
      </c>
      <c r="E108" s="19">
        <v>0</v>
      </c>
      <c r="F108" s="19">
        <v>80</v>
      </c>
      <c r="G108" s="19">
        <v>0</v>
      </c>
      <c r="H108" s="19" t="s">
        <v>586</v>
      </c>
    </row>
    <row r="109" spans="1:8">
      <c r="A109" s="19" t="s">
        <v>26</v>
      </c>
      <c r="B109" s="19" t="s">
        <v>27</v>
      </c>
      <c r="C109" s="19" t="s">
        <v>13</v>
      </c>
      <c r="D109" s="19">
        <v>56</v>
      </c>
      <c r="E109" s="19">
        <v>0</v>
      </c>
      <c r="F109" s="19">
        <v>56</v>
      </c>
      <c r="G109" s="19">
        <v>0</v>
      </c>
      <c r="H109" s="19" t="s">
        <v>586</v>
      </c>
    </row>
    <row r="110" spans="1:8">
      <c r="A110" s="19" t="s">
        <v>36</v>
      </c>
      <c r="B110" s="19" t="s">
        <v>37</v>
      </c>
      <c r="C110" s="19" t="s">
        <v>13</v>
      </c>
      <c r="D110" s="19">
        <v>5</v>
      </c>
      <c r="E110" s="19">
        <v>0</v>
      </c>
      <c r="F110" s="19">
        <v>5</v>
      </c>
      <c r="G110" s="19">
        <v>0</v>
      </c>
      <c r="H110" s="19" t="s">
        <v>586</v>
      </c>
    </row>
    <row r="111" spans="1:8">
      <c r="A111" s="19" t="s">
        <v>26</v>
      </c>
      <c r="B111" s="19" t="s">
        <v>27</v>
      </c>
      <c r="C111" s="19" t="s">
        <v>13</v>
      </c>
      <c r="D111" s="19">
        <v>1</v>
      </c>
      <c r="E111" s="19">
        <v>0</v>
      </c>
      <c r="F111" s="19">
        <v>1</v>
      </c>
      <c r="G111" s="19">
        <v>0</v>
      </c>
      <c r="H111" s="19" t="s">
        <v>583</v>
      </c>
    </row>
    <row r="112" spans="1:8">
      <c r="A112" s="19" t="s">
        <v>83</v>
      </c>
      <c r="B112" s="19" t="s">
        <v>33</v>
      </c>
      <c r="C112" s="19" t="s">
        <v>13</v>
      </c>
      <c r="D112" s="19">
        <v>2</v>
      </c>
      <c r="E112" s="19">
        <v>0</v>
      </c>
      <c r="F112" s="19">
        <v>2</v>
      </c>
      <c r="G112" s="19">
        <v>0</v>
      </c>
      <c r="H112" s="19" t="s">
        <v>583</v>
      </c>
    </row>
    <row r="113" spans="1:8">
      <c r="A113" s="19" t="s">
        <v>84</v>
      </c>
      <c r="B113" s="19" t="s">
        <v>85</v>
      </c>
      <c r="C113" s="19" t="s">
        <v>13</v>
      </c>
      <c r="D113" s="19">
        <v>1</v>
      </c>
      <c r="E113" s="19">
        <v>0</v>
      </c>
      <c r="F113" s="19">
        <v>1</v>
      </c>
      <c r="G113" s="19">
        <v>0</v>
      </c>
      <c r="H113" s="19" t="s">
        <v>583</v>
      </c>
    </row>
    <row r="114" spans="1:8">
      <c r="A114" s="19" t="s">
        <v>90</v>
      </c>
      <c r="B114" s="19" t="s">
        <v>91</v>
      </c>
      <c r="C114" s="19" t="s">
        <v>13</v>
      </c>
      <c r="D114" s="19">
        <v>36</v>
      </c>
      <c r="E114" s="19">
        <v>0</v>
      </c>
      <c r="F114" s="19">
        <v>36</v>
      </c>
      <c r="G114" s="19">
        <v>0</v>
      </c>
      <c r="H114" s="19" t="s">
        <v>587</v>
      </c>
    </row>
    <row r="115" spans="1:8">
      <c r="A115" s="19" t="s">
        <v>92</v>
      </c>
      <c r="B115" s="19" t="s">
        <v>93</v>
      </c>
      <c r="C115" s="19" t="s">
        <v>13</v>
      </c>
      <c r="D115" s="19">
        <v>38</v>
      </c>
      <c r="E115" s="19">
        <v>0</v>
      </c>
      <c r="F115" s="19">
        <v>38</v>
      </c>
      <c r="G115" s="19">
        <v>0</v>
      </c>
      <c r="H115" s="19" t="s">
        <v>587</v>
      </c>
    </row>
    <row r="116" spans="1:8">
      <c r="A116" s="19" t="s">
        <v>86</v>
      </c>
      <c r="B116" s="19" t="s">
        <v>87</v>
      </c>
      <c r="C116" s="19" t="s">
        <v>13</v>
      </c>
      <c r="D116" s="19">
        <v>60</v>
      </c>
      <c r="E116" s="19">
        <v>0</v>
      </c>
      <c r="F116" s="19">
        <v>60</v>
      </c>
      <c r="G116" s="19">
        <v>0</v>
      </c>
      <c r="H116" s="19" t="s">
        <v>587</v>
      </c>
    </row>
    <row r="117" spans="1:8">
      <c r="A117" s="19" t="s">
        <v>88</v>
      </c>
      <c r="B117" s="19" t="s">
        <v>12</v>
      </c>
      <c r="C117" s="19" t="s">
        <v>13</v>
      </c>
      <c r="D117" s="19">
        <v>40</v>
      </c>
      <c r="E117" s="19">
        <v>0</v>
      </c>
      <c r="F117" s="19">
        <v>40</v>
      </c>
      <c r="G117" s="19">
        <v>0</v>
      </c>
      <c r="H117" s="19" t="s">
        <v>587</v>
      </c>
    </row>
    <row r="118" spans="1:8">
      <c r="A118" s="19" t="s">
        <v>89</v>
      </c>
      <c r="B118" s="19" t="s">
        <v>15</v>
      </c>
      <c r="C118" s="19" t="s">
        <v>13</v>
      </c>
      <c r="D118" s="19">
        <v>40</v>
      </c>
      <c r="E118" s="19">
        <v>0</v>
      </c>
      <c r="F118" s="19">
        <v>40</v>
      </c>
      <c r="G118" s="19">
        <v>0</v>
      </c>
      <c r="H118" s="19" t="s">
        <v>587</v>
      </c>
    </row>
    <row r="119" spans="1:8">
      <c r="A119" s="19" t="s">
        <v>99</v>
      </c>
      <c r="B119" s="19" t="s">
        <v>27</v>
      </c>
      <c r="C119" s="19" t="s">
        <v>13</v>
      </c>
      <c r="D119" s="19">
        <v>30</v>
      </c>
      <c r="E119" s="19">
        <v>0</v>
      </c>
      <c r="F119" s="19">
        <v>30</v>
      </c>
      <c r="G119" s="19">
        <v>0</v>
      </c>
      <c r="H119" s="19" t="s">
        <v>587</v>
      </c>
    </row>
    <row r="120" spans="1:8">
      <c r="A120" s="19" t="s">
        <v>75</v>
      </c>
      <c r="B120" s="19" t="s">
        <v>35</v>
      </c>
      <c r="C120" s="19" t="s">
        <v>13</v>
      </c>
      <c r="D120" s="19">
        <v>60</v>
      </c>
      <c r="E120" s="19">
        <v>0</v>
      </c>
      <c r="F120" s="19">
        <v>60</v>
      </c>
      <c r="G120" s="19">
        <v>0</v>
      </c>
      <c r="H120" s="19" t="s">
        <v>587</v>
      </c>
    </row>
    <row r="121" spans="1:8">
      <c r="A121" s="19" t="s">
        <v>100</v>
      </c>
      <c r="B121" s="19" t="s">
        <v>33</v>
      </c>
      <c r="C121" s="19" t="s">
        <v>13</v>
      </c>
      <c r="D121" s="19">
        <v>160</v>
      </c>
      <c r="E121" s="19">
        <v>0</v>
      </c>
      <c r="F121" s="19">
        <v>160</v>
      </c>
      <c r="G121" s="19">
        <v>0</v>
      </c>
      <c r="H121" s="19" t="s">
        <v>587</v>
      </c>
    </row>
    <row r="122" spans="1:8">
      <c r="A122" s="19" t="s">
        <v>80</v>
      </c>
      <c r="B122" s="19" t="s">
        <v>23</v>
      </c>
      <c r="C122" s="19" t="s">
        <v>13</v>
      </c>
      <c r="D122" s="19">
        <v>10</v>
      </c>
      <c r="E122" s="19">
        <v>0</v>
      </c>
      <c r="F122" s="19">
        <v>10</v>
      </c>
      <c r="G122" s="19">
        <v>0</v>
      </c>
      <c r="H122" s="19" t="s">
        <v>588</v>
      </c>
    </row>
    <row r="123" spans="1:8">
      <c r="A123" s="19" t="s">
        <v>77</v>
      </c>
      <c r="B123" s="19" t="s">
        <v>12</v>
      </c>
      <c r="C123" s="19" t="s">
        <v>13</v>
      </c>
      <c r="D123" s="19">
        <v>12</v>
      </c>
      <c r="E123" s="19">
        <v>0</v>
      </c>
      <c r="F123" s="19">
        <v>12</v>
      </c>
      <c r="G123" s="19">
        <v>0</v>
      </c>
      <c r="H123" s="19" t="s">
        <v>588</v>
      </c>
    </row>
    <row r="124" spans="1:8">
      <c r="A124" s="19" t="s">
        <v>79</v>
      </c>
      <c r="B124" s="19" t="s">
        <v>15</v>
      </c>
      <c r="C124" s="19" t="s">
        <v>13</v>
      </c>
      <c r="D124" s="19">
        <v>12</v>
      </c>
      <c r="E124" s="19">
        <v>0</v>
      </c>
      <c r="F124" s="19">
        <v>12</v>
      </c>
      <c r="G124" s="19">
        <v>0</v>
      </c>
      <c r="H124" s="19" t="s">
        <v>588</v>
      </c>
    </row>
    <row r="125" spans="1:8">
      <c r="A125" s="19" t="s">
        <v>26</v>
      </c>
      <c r="B125" s="19" t="s">
        <v>27</v>
      </c>
      <c r="C125" s="19" t="s">
        <v>13</v>
      </c>
      <c r="D125" s="19">
        <v>37</v>
      </c>
      <c r="E125" s="19">
        <v>0</v>
      </c>
      <c r="F125" s="19">
        <v>37</v>
      </c>
      <c r="G125" s="19">
        <v>0</v>
      </c>
      <c r="H125" s="19" t="s">
        <v>588</v>
      </c>
    </row>
    <row r="126" spans="1:8">
      <c r="A126" s="19" t="s">
        <v>77</v>
      </c>
      <c r="B126" s="19" t="s">
        <v>12</v>
      </c>
      <c r="C126" s="19" t="s">
        <v>13</v>
      </c>
      <c r="D126" s="19">
        <v>8</v>
      </c>
      <c r="E126" s="19">
        <v>0</v>
      </c>
      <c r="F126" s="19">
        <v>8</v>
      </c>
      <c r="G126" s="19">
        <v>0</v>
      </c>
      <c r="H126" s="19" t="s">
        <v>588</v>
      </c>
    </row>
    <row r="127" spans="1:8">
      <c r="A127" s="19" t="s">
        <v>79</v>
      </c>
      <c r="B127" s="19" t="s">
        <v>15</v>
      </c>
      <c r="C127" s="19" t="s">
        <v>13</v>
      </c>
      <c r="D127" s="19">
        <v>8</v>
      </c>
      <c r="E127" s="19">
        <v>0</v>
      </c>
      <c r="F127" s="19">
        <v>8</v>
      </c>
      <c r="G127" s="19">
        <v>0</v>
      </c>
      <c r="H127" s="19" t="s">
        <v>588</v>
      </c>
    </row>
    <row r="128" spans="1:8">
      <c r="A128" s="19" t="s">
        <v>67</v>
      </c>
      <c r="B128" s="19" t="s">
        <v>33</v>
      </c>
      <c r="C128" s="19" t="s">
        <v>13</v>
      </c>
      <c r="D128" s="19">
        <v>10</v>
      </c>
      <c r="E128" s="19">
        <v>0</v>
      </c>
      <c r="F128" s="19">
        <v>10</v>
      </c>
      <c r="G128" s="19">
        <v>0</v>
      </c>
      <c r="H128" s="19" t="s">
        <v>588</v>
      </c>
    </row>
    <row r="129" spans="1:8">
      <c r="A129" s="19" t="s">
        <v>70</v>
      </c>
      <c r="B129" s="19" t="s">
        <v>33</v>
      </c>
      <c r="C129" s="19" t="s">
        <v>13</v>
      </c>
      <c r="D129" s="19">
        <v>6</v>
      </c>
      <c r="E129" s="19">
        <v>0</v>
      </c>
      <c r="F129" s="19">
        <v>6</v>
      </c>
      <c r="G129" s="19">
        <v>0</v>
      </c>
      <c r="H129" s="19" t="s">
        <v>588</v>
      </c>
    </row>
    <row r="130" spans="1:8">
      <c r="A130" s="19" t="s">
        <v>208</v>
      </c>
      <c r="B130" s="19" t="s">
        <v>15</v>
      </c>
      <c r="C130" s="19" t="s">
        <v>13</v>
      </c>
      <c r="D130" s="19">
        <v>5</v>
      </c>
      <c r="E130" s="19">
        <v>0</v>
      </c>
      <c r="F130" s="19">
        <v>5</v>
      </c>
      <c r="G130" s="19">
        <v>0</v>
      </c>
      <c r="H130" s="19" t="s">
        <v>588</v>
      </c>
    </row>
    <row r="131" spans="1:8">
      <c r="A131" s="19" t="s">
        <v>20</v>
      </c>
      <c r="B131" s="19" t="s">
        <v>17</v>
      </c>
      <c r="C131" s="19" t="s">
        <v>13</v>
      </c>
      <c r="D131" s="19">
        <v>16</v>
      </c>
      <c r="E131" s="19">
        <v>0</v>
      </c>
      <c r="F131" s="19">
        <v>16</v>
      </c>
      <c r="G131" s="19">
        <v>0</v>
      </c>
      <c r="H131" s="19" t="s">
        <v>588</v>
      </c>
    </row>
    <row r="132" spans="1:8">
      <c r="A132" s="19" t="s">
        <v>21</v>
      </c>
      <c r="B132" s="19" t="s">
        <v>19</v>
      </c>
      <c r="C132" s="19" t="s">
        <v>13</v>
      </c>
      <c r="D132" s="19">
        <v>16</v>
      </c>
      <c r="E132" s="19">
        <v>0</v>
      </c>
      <c r="F132" s="19">
        <v>16</v>
      </c>
      <c r="G132" s="19">
        <v>0</v>
      </c>
      <c r="H132" s="19" t="s">
        <v>588</v>
      </c>
    </row>
    <row r="133" spans="1:8">
      <c r="A133" s="19" t="s">
        <v>26</v>
      </c>
      <c r="B133" s="19" t="s">
        <v>27</v>
      </c>
      <c r="C133" s="19" t="s">
        <v>13</v>
      </c>
      <c r="D133" s="19">
        <v>34</v>
      </c>
      <c r="E133" s="19">
        <v>0</v>
      </c>
      <c r="F133" s="19">
        <v>34</v>
      </c>
      <c r="G133" s="19">
        <v>0</v>
      </c>
      <c r="H133" s="19" t="s">
        <v>588</v>
      </c>
    </row>
    <row r="134" spans="1:8">
      <c r="A134" s="19" t="s">
        <v>36</v>
      </c>
      <c r="B134" s="19" t="s">
        <v>37</v>
      </c>
      <c r="C134" s="19" t="s">
        <v>13</v>
      </c>
      <c r="D134" s="19">
        <v>6</v>
      </c>
      <c r="E134" s="19">
        <v>0</v>
      </c>
      <c r="F134" s="19">
        <v>6</v>
      </c>
      <c r="G134" s="19">
        <v>0</v>
      </c>
      <c r="H134" s="19" t="s">
        <v>588</v>
      </c>
    </row>
    <row r="135" spans="1:8">
      <c r="A135" s="19" t="s">
        <v>20</v>
      </c>
      <c r="B135" s="19" t="s">
        <v>17</v>
      </c>
      <c r="C135" s="19" t="s">
        <v>13</v>
      </c>
      <c r="D135" s="19">
        <v>3</v>
      </c>
      <c r="E135" s="19">
        <v>0</v>
      </c>
      <c r="F135" s="19">
        <v>3</v>
      </c>
      <c r="G135" s="19">
        <v>0</v>
      </c>
      <c r="H135" s="19" t="s">
        <v>588</v>
      </c>
    </row>
    <row r="136" spans="1:8">
      <c r="A136" s="19" t="s">
        <v>21</v>
      </c>
      <c r="B136" s="19" t="s">
        <v>19</v>
      </c>
      <c r="C136" s="19" t="s">
        <v>13</v>
      </c>
      <c r="D136" s="19">
        <v>3</v>
      </c>
      <c r="E136" s="19">
        <v>0</v>
      </c>
      <c r="F136" s="19">
        <v>3</v>
      </c>
      <c r="G136" s="19">
        <v>0</v>
      </c>
      <c r="H136" s="19" t="s">
        <v>588</v>
      </c>
    </row>
    <row r="137" spans="1:8">
      <c r="A137" s="19" t="s">
        <v>81</v>
      </c>
      <c r="B137" s="19" t="s">
        <v>82</v>
      </c>
      <c r="C137" s="19" t="s">
        <v>13</v>
      </c>
      <c r="D137" s="19">
        <v>20</v>
      </c>
      <c r="E137" s="19">
        <v>0</v>
      </c>
      <c r="F137" s="19">
        <v>20</v>
      </c>
      <c r="G137" s="19">
        <v>0</v>
      </c>
      <c r="H137" s="19" t="s">
        <v>588</v>
      </c>
    </row>
    <row r="138" spans="1:8">
      <c r="A138" s="19" t="s">
        <v>88</v>
      </c>
      <c r="B138" s="19" t="s">
        <v>12</v>
      </c>
      <c r="C138" s="19" t="s">
        <v>13</v>
      </c>
      <c r="D138" s="19">
        <v>40</v>
      </c>
      <c r="E138" s="19">
        <v>0</v>
      </c>
      <c r="F138" s="19">
        <v>40</v>
      </c>
      <c r="G138" s="19">
        <v>0</v>
      </c>
      <c r="H138" s="19" t="s">
        <v>588</v>
      </c>
    </row>
    <row r="139" spans="1:8">
      <c r="A139" s="19" t="s">
        <v>89</v>
      </c>
      <c r="B139" s="19" t="s">
        <v>15</v>
      </c>
      <c r="C139" s="19" t="s">
        <v>13</v>
      </c>
      <c r="D139" s="19">
        <v>40</v>
      </c>
      <c r="E139" s="19">
        <v>0</v>
      </c>
      <c r="F139" s="19">
        <v>40</v>
      </c>
      <c r="G139" s="19">
        <v>0</v>
      </c>
      <c r="H139" s="19" t="s">
        <v>588</v>
      </c>
    </row>
    <row r="140" spans="1:8">
      <c r="A140" s="19" t="s">
        <v>100</v>
      </c>
      <c r="B140" s="19" t="s">
        <v>33</v>
      </c>
      <c r="C140" s="19" t="s">
        <v>13</v>
      </c>
      <c r="D140" s="19">
        <v>60</v>
      </c>
      <c r="E140" s="19">
        <v>0</v>
      </c>
      <c r="F140" s="19">
        <v>60</v>
      </c>
      <c r="G140" s="19">
        <v>0</v>
      </c>
      <c r="H140" s="19" t="s">
        <v>588</v>
      </c>
    </row>
    <row r="141" spans="1:8">
      <c r="A141" s="19" t="s">
        <v>88</v>
      </c>
      <c r="B141" s="19" t="s">
        <v>12</v>
      </c>
      <c r="C141" s="19" t="s">
        <v>13</v>
      </c>
      <c r="D141" s="19">
        <v>30</v>
      </c>
      <c r="E141" s="19">
        <v>0</v>
      </c>
      <c r="F141" s="19">
        <v>30</v>
      </c>
      <c r="G141" s="19">
        <v>0</v>
      </c>
      <c r="H141" s="19" t="s">
        <v>588</v>
      </c>
    </row>
    <row r="142" spans="1:8">
      <c r="A142" s="19" t="s">
        <v>89</v>
      </c>
      <c r="B142" s="19" t="s">
        <v>15</v>
      </c>
      <c r="C142" s="19" t="s">
        <v>13</v>
      </c>
      <c r="D142" s="19">
        <v>30</v>
      </c>
      <c r="E142" s="19">
        <v>0</v>
      </c>
      <c r="F142" s="19">
        <v>30</v>
      </c>
      <c r="G142" s="19">
        <v>0</v>
      </c>
      <c r="H142" s="19" t="s">
        <v>588</v>
      </c>
    </row>
    <row r="143" spans="1:8">
      <c r="A143" s="19" t="s">
        <v>75</v>
      </c>
      <c r="B143" s="19" t="s">
        <v>35</v>
      </c>
      <c r="C143" s="19" t="s">
        <v>13</v>
      </c>
      <c r="D143" s="19">
        <v>20</v>
      </c>
      <c r="E143" s="19">
        <v>0</v>
      </c>
      <c r="F143" s="19">
        <v>20</v>
      </c>
      <c r="G143" s="19">
        <v>0</v>
      </c>
      <c r="H143" s="19" t="s">
        <v>588</v>
      </c>
    </row>
    <row r="144" spans="1:8">
      <c r="A144" s="19" t="s">
        <v>92</v>
      </c>
      <c r="B144" s="19" t="s">
        <v>93</v>
      </c>
      <c r="C144" s="19" t="s">
        <v>13</v>
      </c>
      <c r="D144" s="19">
        <v>26</v>
      </c>
      <c r="E144" s="19">
        <v>0</v>
      </c>
      <c r="F144" s="19">
        <v>26</v>
      </c>
      <c r="G144" s="19">
        <v>0</v>
      </c>
      <c r="H144" s="19" t="s">
        <v>588</v>
      </c>
    </row>
    <row r="145" spans="1:8">
      <c r="A145" s="19" t="s">
        <v>86</v>
      </c>
      <c r="B145" s="19" t="s">
        <v>87</v>
      </c>
      <c r="C145" s="19" t="s">
        <v>13</v>
      </c>
      <c r="D145" s="19">
        <v>30</v>
      </c>
      <c r="E145" s="19">
        <v>0</v>
      </c>
      <c r="F145" s="19">
        <v>30</v>
      </c>
      <c r="G145" s="19">
        <v>0</v>
      </c>
      <c r="H145" s="19" t="s">
        <v>588</v>
      </c>
    </row>
    <row r="146" spans="1:8">
      <c r="A146" s="19" t="s">
        <v>67</v>
      </c>
      <c r="B146" s="19" t="s">
        <v>33</v>
      </c>
      <c r="C146" s="19" t="s">
        <v>13</v>
      </c>
      <c r="D146" s="19">
        <v>6</v>
      </c>
      <c r="E146" s="19">
        <v>0</v>
      </c>
      <c r="F146" s="19">
        <v>6</v>
      </c>
      <c r="G146" s="19">
        <v>0</v>
      </c>
      <c r="H146" s="19" t="s">
        <v>589</v>
      </c>
    </row>
    <row r="147" spans="1:8">
      <c r="A147" s="19" t="s">
        <v>70</v>
      </c>
      <c r="B147" s="19" t="s">
        <v>33</v>
      </c>
      <c r="C147" s="19" t="s">
        <v>13</v>
      </c>
      <c r="D147" s="19">
        <v>32</v>
      </c>
      <c r="E147" s="19">
        <v>0</v>
      </c>
      <c r="F147" s="19">
        <v>32</v>
      </c>
      <c r="G147" s="19">
        <v>0</v>
      </c>
      <c r="H147" s="19" t="s">
        <v>589</v>
      </c>
    </row>
    <row r="148" spans="1:8">
      <c r="A148" s="19" t="s">
        <v>77</v>
      </c>
      <c r="B148" s="19" t="s">
        <v>12</v>
      </c>
      <c r="C148" s="19" t="s">
        <v>13</v>
      </c>
      <c r="D148" s="19">
        <v>12</v>
      </c>
      <c r="E148" s="19">
        <v>0</v>
      </c>
      <c r="F148" s="19">
        <v>12</v>
      </c>
      <c r="G148" s="19">
        <v>0</v>
      </c>
      <c r="H148" s="19" t="s">
        <v>589</v>
      </c>
    </row>
    <row r="149" spans="1:8">
      <c r="A149" s="19" t="s">
        <v>79</v>
      </c>
      <c r="B149" s="19" t="s">
        <v>15</v>
      </c>
      <c r="C149" s="19" t="s">
        <v>13</v>
      </c>
      <c r="D149" s="19">
        <v>8</v>
      </c>
      <c r="E149" s="19">
        <v>0</v>
      </c>
      <c r="F149" s="19">
        <v>8</v>
      </c>
      <c r="G149" s="19">
        <v>0</v>
      </c>
      <c r="H149" s="19" t="s">
        <v>589</v>
      </c>
    </row>
    <row r="150" spans="1:8">
      <c r="A150" s="19" t="s">
        <v>80</v>
      </c>
      <c r="B150" s="19" t="s">
        <v>23</v>
      </c>
      <c r="C150" s="19" t="s">
        <v>13</v>
      </c>
      <c r="D150" s="19">
        <v>30</v>
      </c>
      <c r="E150" s="19">
        <v>0</v>
      </c>
      <c r="F150" s="19">
        <v>30</v>
      </c>
      <c r="G150" s="19">
        <v>0</v>
      </c>
      <c r="H150" s="19" t="s">
        <v>589</v>
      </c>
    </row>
    <row r="151" spans="1:8">
      <c r="A151" s="19" t="s">
        <v>20</v>
      </c>
      <c r="B151" s="19" t="s">
        <v>17</v>
      </c>
      <c r="C151" s="19" t="s">
        <v>13</v>
      </c>
      <c r="D151" s="19">
        <v>2</v>
      </c>
      <c r="E151" s="19">
        <v>0</v>
      </c>
      <c r="F151" s="19">
        <v>2</v>
      </c>
      <c r="G151" s="19">
        <v>0</v>
      </c>
      <c r="H151" s="19" t="s">
        <v>589</v>
      </c>
    </row>
    <row r="152" spans="1:8">
      <c r="A152" s="19" t="s">
        <v>21</v>
      </c>
      <c r="B152" s="19" t="s">
        <v>19</v>
      </c>
      <c r="C152" s="19" t="s">
        <v>13</v>
      </c>
      <c r="D152" s="19">
        <v>2</v>
      </c>
      <c r="E152" s="19">
        <v>0</v>
      </c>
      <c r="F152" s="19">
        <v>2</v>
      </c>
      <c r="G152" s="19">
        <v>0</v>
      </c>
      <c r="H152" s="19" t="s">
        <v>589</v>
      </c>
    </row>
    <row r="153" spans="1:8">
      <c r="A153" s="19" t="s">
        <v>61</v>
      </c>
      <c r="B153" s="19" t="s">
        <v>62</v>
      </c>
      <c r="C153" s="19" t="s">
        <v>13</v>
      </c>
      <c r="D153" s="19">
        <v>6</v>
      </c>
      <c r="E153" s="19">
        <v>0</v>
      </c>
      <c r="F153" s="19">
        <v>6</v>
      </c>
      <c r="G153" s="19">
        <v>0</v>
      </c>
      <c r="H153" s="19" t="s">
        <v>589</v>
      </c>
    </row>
    <row r="154" spans="1:8">
      <c r="A154" s="19" t="s">
        <v>36</v>
      </c>
      <c r="B154" s="19" t="s">
        <v>37</v>
      </c>
      <c r="C154" s="19" t="s">
        <v>13</v>
      </c>
      <c r="D154" s="19">
        <v>3</v>
      </c>
      <c r="E154" s="19">
        <v>0</v>
      </c>
      <c r="F154" s="19">
        <v>3</v>
      </c>
      <c r="G154" s="19">
        <v>0</v>
      </c>
      <c r="H154" s="19" t="s">
        <v>589</v>
      </c>
    </row>
    <row r="155" spans="1:8">
      <c r="A155" s="19" t="s">
        <v>73</v>
      </c>
      <c r="B155" s="19" t="s">
        <v>31</v>
      </c>
      <c r="C155" s="19" t="s">
        <v>13</v>
      </c>
      <c r="D155" s="19">
        <v>60</v>
      </c>
      <c r="E155" s="19">
        <v>0</v>
      </c>
      <c r="F155" s="19">
        <v>0</v>
      </c>
      <c r="G155" s="19">
        <v>0</v>
      </c>
      <c r="H155" s="19" t="s">
        <v>589</v>
      </c>
    </row>
    <row r="156" spans="1:8">
      <c r="A156" s="19" t="s">
        <v>26</v>
      </c>
      <c r="B156" s="19" t="s">
        <v>27</v>
      </c>
      <c r="C156" s="19" t="s">
        <v>13</v>
      </c>
      <c r="D156" s="19">
        <v>34</v>
      </c>
      <c r="E156" s="19">
        <v>0</v>
      </c>
      <c r="F156" s="19">
        <v>34</v>
      </c>
      <c r="G156" s="19">
        <v>0</v>
      </c>
      <c r="H156" s="19" t="s">
        <v>589</v>
      </c>
    </row>
    <row r="157" spans="1:8">
      <c r="A157" s="19" t="s">
        <v>36</v>
      </c>
      <c r="B157" s="19" t="s">
        <v>37</v>
      </c>
      <c r="C157" s="19" t="s">
        <v>13</v>
      </c>
      <c r="D157" s="19">
        <v>4</v>
      </c>
      <c r="E157" s="19">
        <v>0</v>
      </c>
      <c r="F157" s="19">
        <v>4</v>
      </c>
      <c r="G157" s="19">
        <v>0</v>
      </c>
      <c r="H157" s="19" t="s">
        <v>589</v>
      </c>
    </row>
    <row r="158" spans="1:8">
      <c r="A158" s="19" t="s">
        <v>26</v>
      </c>
      <c r="B158" s="19" t="s">
        <v>27</v>
      </c>
      <c r="C158" s="19" t="s">
        <v>13</v>
      </c>
      <c r="D158" s="19">
        <v>48</v>
      </c>
      <c r="E158" s="19">
        <v>0</v>
      </c>
      <c r="F158" s="19">
        <v>48</v>
      </c>
      <c r="G158" s="19">
        <v>0</v>
      </c>
      <c r="H158" s="19" t="s">
        <v>589</v>
      </c>
    </row>
    <row r="159" spans="1:8">
      <c r="A159" s="19" t="s">
        <v>20</v>
      </c>
      <c r="B159" s="19" t="s">
        <v>17</v>
      </c>
      <c r="C159" s="19" t="s">
        <v>13</v>
      </c>
      <c r="D159" s="19">
        <v>9</v>
      </c>
      <c r="E159" s="19">
        <v>0</v>
      </c>
      <c r="F159" s="19">
        <v>9</v>
      </c>
      <c r="G159" s="19">
        <v>0</v>
      </c>
      <c r="H159" s="19" t="s">
        <v>589</v>
      </c>
    </row>
    <row r="160" spans="1:8">
      <c r="A160" s="19" t="s">
        <v>21</v>
      </c>
      <c r="B160" s="19" t="s">
        <v>19</v>
      </c>
      <c r="C160" s="19" t="s">
        <v>13</v>
      </c>
      <c r="D160" s="19">
        <v>9</v>
      </c>
      <c r="E160" s="19">
        <v>0</v>
      </c>
      <c r="F160" s="19">
        <v>9</v>
      </c>
      <c r="G160" s="19">
        <v>0</v>
      </c>
      <c r="H160" s="19" t="s">
        <v>589</v>
      </c>
    </row>
    <row r="161" spans="1:8">
      <c r="A161" s="19" t="s">
        <v>81</v>
      </c>
      <c r="B161" s="19" t="s">
        <v>82</v>
      </c>
      <c r="C161" s="19" t="s">
        <v>13</v>
      </c>
      <c r="D161" s="19">
        <v>40</v>
      </c>
      <c r="E161" s="19">
        <v>0</v>
      </c>
      <c r="F161" s="19">
        <v>40</v>
      </c>
      <c r="G161" s="19">
        <v>0</v>
      </c>
      <c r="H161" s="19" t="s">
        <v>589</v>
      </c>
    </row>
    <row r="162" spans="1:8">
      <c r="A162" s="19" t="s">
        <v>26</v>
      </c>
      <c r="B162" s="19" t="s">
        <v>27</v>
      </c>
      <c r="C162" s="19" t="s">
        <v>13</v>
      </c>
      <c r="D162" s="19">
        <v>41</v>
      </c>
      <c r="E162" s="19">
        <v>0</v>
      </c>
      <c r="F162" s="19">
        <v>41</v>
      </c>
      <c r="G162" s="19">
        <v>0</v>
      </c>
      <c r="H162" s="19" t="s">
        <v>580</v>
      </c>
    </row>
    <row r="163" spans="1:8">
      <c r="A163" s="19" t="s">
        <v>70</v>
      </c>
      <c r="B163" s="19" t="s">
        <v>33</v>
      </c>
      <c r="C163" s="19" t="s">
        <v>13</v>
      </c>
      <c r="D163" s="19">
        <v>6</v>
      </c>
      <c r="E163" s="19">
        <v>0</v>
      </c>
      <c r="F163" s="19">
        <v>6</v>
      </c>
      <c r="G163" s="19">
        <v>0</v>
      </c>
      <c r="H163" s="19" t="s">
        <v>580</v>
      </c>
    </row>
    <row r="164" spans="1:8">
      <c r="A164" s="19" t="s">
        <v>77</v>
      </c>
      <c r="B164" s="19" t="s">
        <v>12</v>
      </c>
      <c r="C164" s="19" t="s">
        <v>13</v>
      </c>
      <c r="D164" s="19">
        <v>24</v>
      </c>
      <c r="E164" s="19">
        <v>0</v>
      </c>
      <c r="F164" s="19">
        <v>24</v>
      </c>
      <c r="G164" s="19">
        <v>0</v>
      </c>
      <c r="H164" s="19" t="s">
        <v>580</v>
      </c>
    </row>
    <row r="165" spans="1:8">
      <c r="A165" s="19" t="s">
        <v>79</v>
      </c>
      <c r="B165" s="19" t="s">
        <v>15</v>
      </c>
      <c r="C165" s="19" t="s">
        <v>13</v>
      </c>
      <c r="D165" s="19">
        <v>28</v>
      </c>
      <c r="E165" s="19">
        <v>0</v>
      </c>
      <c r="F165" s="19">
        <v>28</v>
      </c>
      <c r="G165" s="19">
        <v>0</v>
      </c>
      <c r="H165" s="19" t="s">
        <v>580</v>
      </c>
    </row>
    <row r="166" spans="1:8">
      <c r="A166" s="19" t="s">
        <v>80</v>
      </c>
      <c r="B166" s="19" t="s">
        <v>23</v>
      </c>
      <c r="C166" s="19" t="s">
        <v>13</v>
      </c>
      <c r="D166" s="19">
        <v>40</v>
      </c>
      <c r="E166" s="19">
        <v>0</v>
      </c>
      <c r="F166" s="19">
        <v>40</v>
      </c>
      <c r="G166" s="19">
        <v>0</v>
      </c>
      <c r="H166" s="19" t="s">
        <v>580</v>
      </c>
    </row>
    <row r="167" spans="1:8">
      <c r="A167" s="19" t="s">
        <v>61</v>
      </c>
      <c r="B167" s="19" t="s">
        <v>62</v>
      </c>
      <c r="C167" s="19" t="s">
        <v>13</v>
      </c>
      <c r="D167" s="19">
        <v>20</v>
      </c>
      <c r="E167" s="19">
        <v>0</v>
      </c>
      <c r="F167" s="19">
        <v>20</v>
      </c>
      <c r="G167" s="19">
        <v>0</v>
      </c>
      <c r="H167" s="19" t="s">
        <v>580</v>
      </c>
    </row>
    <row r="168" spans="1:8">
      <c r="A168" s="19" t="s">
        <v>20</v>
      </c>
      <c r="B168" s="19" t="s">
        <v>17</v>
      </c>
      <c r="C168" s="19" t="s">
        <v>13</v>
      </c>
      <c r="D168" s="19">
        <v>10</v>
      </c>
      <c r="E168" s="19">
        <v>0</v>
      </c>
      <c r="F168" s="19">
        <v>10</v>
      </c>
      <c r="G168" s="19">
        <v>0</v>
      </c>
      <c r="H168" s="19" t="s">
        <v>580</v>
      </c>
    </row>
    <row r="169" spans="1:8">
      <c r="A169" s="19" t="s">
        <v>21</v>
      </c>
      <c r="B169" s="19" t="s">
        <v>19</v>
      </c>
      <c r="C169" s="19" t="s">
        <v>13</v>
      </c>
      <c r="D169" s="19">
        <v>10</v>
      </c>
      <c r="E169" s="19">
        <v>0</v>
      </c>
      <c r="F169" s="19">
        <v>10</v>
      </c>
      <c r="G169" s="19">
        <v>0</v>
      </c>
      <c r="H169" s="19" t="s">
        <v>580</v>
      </c>
    </row>
    <row r="170" spans="1:8">
      <c r="A170" s="19" t="s">
        <v>81</v>
      </c>
      <c r="B170" s="19" t="s">
        <v>82</v>
      </c>
      <c r="C170" s="19" t="s">
        <v>13</v>
      </c>
      <c r="D170" s="19">
        <v>40</v>
      </c>
      <c r="E170" s="19">
        <v>0</v>
      </c>
      <c r="F170" s="19">
        <v>40</v>
      </c>
      <c r="G170" s="19">
        <v>0</v>
      </c>
      <c r="H170" s="19" t="s">
        <v>580</v>
      </c>
    </row>
    <row r="171" spans="1:8">
      <c r="A171" s="19" t="s">
        <v>36</v>
      </c>
      <c r="B171" s="19" t="s">
        <v>37</v>
      </c>
      <c r="C171" s="19" t="s">
        <v>13</v>
      </c>
      <c r="D171" s="19">
        <v>2</v>
      </c>
      <c r="E171" s="19">
        <v>0</v>
      </c>
      <c r="F171" s="19">
        <v>2</v>
      </c>
      <c r="G171" s="19">
        <v>0</v>
      </c>
      <c r="H171" s="19" t="s">
        <v>580</v>
      </c>
    </row>
    <row r="172" spans="1:8">
      <c r="A172" s="19" t="s">
        <v>20</v>
      </c>
      <c r="B172" s="19" t="s">
        <v>17</v>
      </c>
      <c r="C172" s="19" t="s">
        <v>13</v>
      </c>
      <c r="D172" s="19">
        <v>2</v>
      </c>
      <c r="E172" s="19">
        <v>0</v>
      </c>
      <c r="F172" s="19">
        <v>2</v>
      </c>
      <c r="G172" s="19">
        <v>0</v>
      </c>
      <c r="H172" s="19" t="s">
        <v>587</v>
      </c>
    </row>
    <row r="173" spans="1:8">
      <c r="A173" s="19" t="s">
        <v>21</v>
      </c>
      <c r="B173" s="19" t="s">
        <v>19</v>
      </c>
      <c r="C173" s="19" t="s">
        <v>13</v>
      </c>
      <c r="D173" s="19">
        <v>2</v>
      </c>
      <c r="E173" s="19">
        <v>0</v>
      </c>
      <c r="F173" s="19">
        <v>2</v>
      </c>
      <c r="G173" s="19">
        <v>0</v>
      </c>
      <c r="H173" s="19" t="s">
        <v>587</v>
      </c>
    </row>
    <row r="174" spans="1:8">
      <c r="A174" s="19" t="s">
        <v>100</v>
      </c>
      <c r="B174" s="19" t="s">
        <v>33</v>
      </c>
      <c r="C174" s="19" t="s">
        <v>13</v>
      </c>
      <c r="D174" s="19">
        <v>60</v>
      </c>
      <c r="E174" s="19">
        <v>0</v>
      </c>
      <c r="F174" s="19">
        <v>60</v>
      </c>
      <c r="G174" s="19">
        <v>0</v>
      </c>
      <c r="H174" s="19" t="s">
        <v>589</v>
      </c>
    </row>
    <row r="175" spans="1:8">
      <c r="A175" s="19" t="s">
        <v>88</v>
      </c>
      <c r="B175" s="19" t="s">
        <v>12</v>
      </c>
      <c r="C175" s="19" t="s">
        <v>13</v>
      </c>
      <c r="D175" s="19">
        <v>25</v>
      </c>
      <c r="E175" s="19">
        <v>0</v>
      </c>
      <c r="F175" s="19">
        <v>25</v>
      </c>
      <c r="G175" s="19">
        <v>0</v>
      </c>
      <c r="H175" s="19" t="s">
        <v>589</v>
      </c>
    </row>
    <row r="176" spans="1:8">
      <c r="A176" s="19" t="s">
        <v>89</v>
      </c>
      <c r="B176" s="19" t="s">
        <v>15</v>
      </c>
      <c r="C176" s="19" t="s">
        <v>13</v>
      </c>
      <c r="D176" s="19">
        <v>30</v>
      </c>
      <c r="E176" s="19">
        <v>0</v>
      </c>
      <c r="F176" s="19">
        <v>30</v>
      </c>
      <c r="G176" s="19">
        <v>0</v>
      </c>
      <c r="H176" s="19" t="s">
        <v>589</v>
      </c>
    </row>
    <row r="177" spans="1:8">
      <c r="A177" s="19" t="s">
        <v>83</v>
      </c>
      <c r="B177" s="19" t="s">
        <v>33</v>
      </c>
      <c r="C177" s="19" t="s">
        <v>13</v>
      </c>
      <c r="D177" s="19">
        <v>142</v>
      </c>
      <c r="E177" s="19">
        <v>0</v>
      </c>
      <c r="F177" s="19">
        <v>142</v>
      </c>
      <c r="G177" s="19">
        <v>0</v>
      </c>
      <c r="H177" s="19" t="s">
        <v>589</v>
      </c>
    </row>
    <row r="178" spans="1:8">
      <c r="A178" s="19" t="s">
        <v>84</v>
      </c>
      <c r="B178" s="19" t="s">
        <v>85</v>
      </c>
      <c r="C178" s="19" t="s">
        <v>13</v>
      </c>
      <c r="D178" s="19">
        <v>297</v>
      </c>
      <c r="E178" s="19">
        <v>0</v>
      </c>
      <c r="F178" s="19">
        <v>297</v>
      </c>
      <c r="G178" s="19">
        <v>0</v>
      </c>
      <c r="H178" s="19" t="s">
        <v>589</v>
      </c>
    </row>
    <row r="179" spans="1:8">
      <c r="A179" s="19" t="s">
        <v>95</v>
      </c>
      <c r="B179" s="19" t="s">
        <v>96</v>
      </c>
      <c r="C179" s="19" t="s">
        <v>13</v>
      </c>
      <c r="D179" s="19">
        <v>30</v>
      </c>
      <c r="E179" s="19">
        <v>0</v>
      </c>
      <c r="F179" s="19">
        <v>30</v>
      </c>
      <c r="G179" s="19">
        <v>0</v>
      </c>
      <c r="H179" s="19" t="s">
        <v>589</v>
      </c>
    </row>
    <row r="180" spans="1:8">
      <c r="A180" s="19" t="s">
        <v>97</v>
      </c>
      <c r="B180" s="19" t="s">
        <v>98</v>
      </c>
      <c r="C180" s="19" t="s">
        <v>13</v>
      </c>
      <c r="D180" s="19">
        <v>30</v>
      </c>
      <c r="E180" s="19">
        <v>0</v>
      </c>
      <c r="F180" s="19">
        <v>30</v>
      </c>
      <c r="G180" s="19">
        <v>0</v>
      </c>
      <c r="H180" s="19" t="s">
        <v>589</v>
      </c>
    </row>
    <row r="181" spans="1:8">
      <c r="A181" s="19" t="s">
        <v>86</v>
      </c>
      <c r="B181" s="19" t="s">
        <v>87</v>
      </c>
      <c r="C181" s="19" t="s">
        <v>13</v>
      </c>
      <c r="D181" s="19">
        <v>30</v>
      </c>
      <c r="E181" s="19">
        <v>0</v>
      </c>
      <c r="F181" s="19">
        <v>30</v>
      </c>
      <c r="G181" s="19">
        <v>0</v>
      </c>
      <c r="H181" s="19" t="s">
        <v>589</v>
      </c>
    </row>
    <row r="182" spans="1:8">
      <c r="A182" s="19" t="s">
        <v>75</v>
      </c>
      <c r="B182" s="19" t="s">
        <v>35</v>
      </c>
      <c r="C182" s="19" t="s">
        <v>13</v>
      </c>
      <c r="D182" s="19">
        <v>40</v>
      </c>
      <c r="E182" s="19">
        <v>0</v>
      </c>
      <c r="F182" s="19">
        <v>40</v>
      </c>
      <c r="G182" s="19">
        <v>0</v>
      </c>
      <c r="H182" s="19" t="s">
        <v>589</v>
      </c>
    </row>
    <row r="183" spans="1:8">
      <c r="A183" s="19" t="s">
        <v>75</v>
      </c>
      <c r="B183" s="19" t="s">
        <v>35</v>
      </c>
      <c r="C183" s="19" t="s">
        <v>13</v>
      </c>
      <c r="D183" s="19">
        <v>20</v>
      </c>
      <c r="E183" s="19">
        <v>0</v>
      </c>
      <c r="F183" s="19">
        <v>20</v>
      </c>
      <c r="G183" s="19">
        <v>0</v>
      </c>
      <c r="H183" s="19" t="s">
        <v>589</v>
      </c>
    </row>
    <row r="184" spans="1:8">
      <c r="A184" s="19" t="s">
        <v>88</v>
      </c>
      <c r="B184" s="19" t="s">
        <v>12</v>
      </c>
      <c r="C184" s="19" t="s">
        <v>13</v>
      </c>
      <c r="D184" s="19">
        <v>35</v>
      </c>
      <c r="E184" s="19">
        <v>0</v>
      </c>
      <c r="F184" s="19">
        <v>35</v>
      </c>
      <c r="G184" s="19">
        <v>0</v>
      </c>
      <c r="H184" s="19" t="s">
        <v>589</v>
      </c>
    </row>
    <row r="185" spans="1:8">
      <c r="A185" s="19" t="s">
        <v>89</v>
      </c>
      <c r="B185" s="19" t="s">
        <v>15</v>
      </c>
      <c r="C185" s="19" t="s">
        <v>13</v>
      </c>
      <c r="D185" s="19">
        <v>35</v>
      </c>
      <c r="E185" s="19">
        <v>0</v>
      </c>
      <c r="F185" s="19">
        <v>35</v>
      </c>
      <c r="G185" s="19">
        <v>0</v>
      </c>
      <c r="H185" s="19" t="s">
        <v>589</v>
      </c>
    </row>
    <row r="186" spans="1:8">
      <c r="A186" s="19" t="s">
        <v>101</v>
      </c>
      <c r="B186" s="19" t="s">
        <v>12</v>
      </c>
      <c r="C186" s="19" t="s">
        <v>13</v>
      </c>
      <c r="D186" s="19">
        <v>60</v>
      </c>
      <c r="E186" s="19">
        <v>0</v>
      </c>
      <c r="F186" s="19">
        <v>60</v>
      </c>
      <c r="G186" s="19">
        <v>0</v>
      </c>
      <c r="H186" s="19" t="s">
        <v>589</v>
      </c>
    </row>
    <row r="187" spans="1:8">
      <c r="A187" s="19" t="s">
        <v>102</v>
      </c>
      <c r="B187" s="19" t="s">
        <v>15</v>
      </c>
      <c r="C187" s="19" t="s">
        <v>13</v>
      </c>
      <c r="D187" s="19">
        <v>60</v>
      </c>
      <c r="E187" s="19">
        <v>0</v>
      </c>
      <c r="F187" s="19">
        <v>60</v>
      </c>
      <c r="G187" s="19">
        <v>0</v>
      </c>
      <c r="H187" s="19" t="s">
        <v>589</v>
      </c>
    </row>
    <row r="188" spans="1:8">
      <c r="A188" s="19" t="s">
        <v>90</v>
      </c>
      <c r="B188" s="19" t="s">
        <v>91</v>
      </c>
      <c r="C188" s="19" t="s">
        <v>13</v>
      </c>
      <c r="D188" s="19">
        <v>42</v>
      </c>
      <c r="E188" s="19">
        <v>0</v>
      </c>
      <c r="F188" s="19">
        <v>42</v>
      </c>
      <c r="G188" s="19">
        <v>0</v>
      </c>
      <c r="H188" s="19" t="s">
        <v>589</v>
      </c>
    </row>
    <row r="189" spans="1:8">
      <c r="A189" s="19" t="s">
        <v>92</v>
      </c>
      <c r="B189" s="19" t="s">
        <v>93</v>
      </c>
      <c r="C189" s="19" t="s">
        <v>13</v>
      </c>
      <c r="D189" s="19">
        <v>37</v>
      </c>
      <c r="E189" s="19">
        <v>0</v>
      </c>
      <c r="F189" s="19">
        <v>37</v>
      </c>
      <c r="G189" s="19">
        <v>0</v>
      </c>
      <c r="H189" s="19" t="s">
        <v>589</v>
      </c>
    </row>
    <row r="190" spans="1:8">
      <c r="A190" s="19" t="s">
        <v>86</v>
      </c>
      <c r="B190" s="19" t="s">
        <v>87</v>
      </c>
      <c r="C190" s="19" t="s">
        <v>13</v>
      </c>
      <c r="D190" s="19">
        <v>30</v>
      </c>
      <c r="E190" s="19">
        <v>0</v>
      </c>
      <c r="F190" s="19">
        <v>30</v>
      </c>
      <c r="G190" s="19">
        <v>0</v>
      </c>
      <c r="H190" s="19" t="s">
        <v>589</v>
      </c>
    </row>
    <row r="191" spans="1:8">
      <c r="A191" s="19" t="s">
        <v>75</v>
      </c>
      <c r="B191" s="19" t="s">
        <v>35</v>
      </c>
      <c r="C191" s="19" t="s">
        <v>13</v>
      </c>
      <c r="D191" s="19">
        <v>20</v>
      </c>
      <c r="E191" s="19">
        <v>0</v>
      </c>
      <c r="F191" s="19">
        <v>20</v>
      </c>
      <c r="G191" s="19">
        <v>0</v>
      </c>
      <c r="H191" s="19" t="s">
        <v>580</v>
      </c>
    </row>
    <row r="192" spans="1:8">
      <c r="A192" s="19" t="s">
        <v>90</v>
      </c>
      <c r="B192" s="19" t="s">
        <v>91</v>
      </c>
      <c r="C192" s="19" t="s">
        <v>13</v>
      </c>
      <c r="D192" s="19">
        <v>44</v>
      </c>
      <c r="E192" s="19">
        <v>0</v>
      </c>
      <c r="F192" s="19">
        <v>44</v>
      </c>
      <c r="G192" s="19">
        <v>0</v>
      </c>
      <c r="H192" s="19" t="s">
        <v>580</v>
      </c>
    </row>
    <row r="193" spans="1:8">
      <c r="A193" s="19" t="s">
        <v>92</v>
      </c>
      <c r="B193" s="19" t="s">
        <v>93</v>
      </c>
      <c r="C193" s="19" t="s">
        <v>13</v>
      </c>
      <c r="D193" s="19">
        <v>25</v>
      </c>
      <c r="E193" s="19">
        <v>0</v>
      </c>
      <c r="F193" s="19">
        <v>25</v>
      </c>
      <c r="G193" s="19">
        <v>0</v>
      </c>
      <c r="H193" s="19" t="s">
        <v>580</v>
      </c>
    </row>
    <row r="194" spans="1:8">
      <c r="A194" s="19" t="s">
        <v>86</v>
      </c>
      <c r="B194" s="19" t="s">
        <v>87</v>
      </c>
      <c r="C194" s="19" t="s">
        <v>13</v>
      </c>
      <c r="D194" s="19">
        <v>60</v>
      </c>
      <c r="E194" s="19">
        <v>0</v>
      </c>
      <c r="F194" s="19">
        <v>60</v>
      </c>
      <c r="G194" s="19">
        <v>0</v>
      </c>
      <c r="H194" s="19" t="s">
        <v>580</v>
      </c>
    </row>
    <row r="195" spans="1:8">
      <c r="A195" s="19" t="s">
        <v>86</v>
      </c>
      <c r="B195" s="19" t="s">
        <v>87</v>
      </c>
      <c r="C195" s="19" t="s">
        <v>13</v>
      </c>
      <c r="D195" s="19">
        <v>30</v>
      </c>
      <c r="E195" s="19">
        <v>0</v>
      </c>
      <c r="F195" s="19">
        <v>30</v>
      </c>
      <c r="G195" s="19">
        <v>0</v>
      </c>
      <c r="H195" s="19" t="s">
        <v>580</v>
      </c>
    </row>
    <row r="196" spans="1:8">
      <c r="A196" s="19" t="s">
        <v>99</v>
      </c>
      <c r="B196" s="19" t="s">
        <v>27</v>
      </c>
      <c r="C196" s="19" t="s">
        <v>13</v>
      </c>
      <c r="D196" s="19">
        <v>30</v>
      </c>
      <c r="E196" s="19">
        <v>0</v>
      </c>
      <c r="F196" s="19">
        <v>30</v>
      </c>
      <c r="G196" s="19">
        <v>0</v>
      </c>
      <c r="H196" s="19" t="s">
        <v>580</v>
      </c>
    </row>
    <row r="197" spans="1:8">
      <c r="A197" s="19" t="s">
        <v>100</v>
      </c>
      <c r="B197" s="19" t="s">
        <v>33</v>
      </c>
      <c r="C197" s="19" t="s">
        <v>13</v>
      </c>
      <c r="D197" s="19">
        <v>60</v>
      </c>
      <c r="E197" s="19">
        <v>0</v>
      </c>
      <c r="F197" s="19">
        <v>60</v>
      </c>
      <c r="G197" s="19">
        <v>0</v>
      </c>
      <c r="H197" s="19" t="s">
        <v>580</v>
      </c>
    </row>
    <row r="198" spans="1:8">
      <c r="A198" s="19" t="s">
        <v>75</v>
      </c>
      <c r="B198" s="19" t="s">
        <v>35</v>
      </c>
      <c r="C198" s="19" t="s">
        <v>13</v>
      </c>
      <c r="D198" s="19">
        <v>60</v>
      </c>
      <c r="E198" s="19">
        <v>0</v>
      </c>
      <c r="F198" s="19">
        <v>60</v>
      </c>
      <c r="G198" s="19">
        <v>0</v>
      </c>
      <c r="H198" s="19" t="s">
        <v>580</v>
      </c>
    </row>
    <row r="199" spans="1:8">
      <c r="A199" s="19" t="s">
        <v>100</v>
      </c>
      <c r="B199" s="19" t="s">
        <v>33</v>
      </c>
      <c r="C199" s="19" t="s">
        <v>13</v>
      </c>
      <c r="D199" s="19">
        <v>200</v>
      </c>
      <c r="E199" s="19">
        <v>0</v>
      </c>
      <c r="F199" s="19">
        <v>200</v>
      </c>
      <c r="G199" s="19">
        <v>0</v>
      </c>
      <c r="H199" s="19" t="s">
        <v>580</v>
      </c>
    </row>
    <row r="200" spans="1:8">
      <c r="A200" s="19" t="s">
        <v>101</v>
      </c>
      <c r="B200" s="19" t="s">
        <v>12</v>
      </c>
      <c r="C200" s="19" t="s">
        <v>13</v>
      </c>
      <c r="D200" s="19">
        <v>20</v>
      </c>
      <c r="E200" s="19">
        <v>0</v>
      </c>
      <c r="F200" s="19">
        <v>20</v>
      </c>
      <c r="G200" s="19">
        <v>0</v>
      </c>
      <c r="H200" s="19" t="s">
        <v>580</v>
      </c>
    </row>
    <row r="201" spans="1:8">
      <c r="A201" s="19" t="s">
        <v>102</v>
      </c>
      <c r="B201" s="19" t="s">
        <v>15</v>
      </c>
      <c r="C201" s="19" t="s">
        <v>13</v>
      </c>
      <c r="D201" s="19">
        <v>20</v>
      </c>
      <c r="E201" s="19">
        <v>0</v>
      </c>
      <c r="F201" s="19">
        <v>20</v>
      </c>
      <c r="G201" s="19">
        <v>0</v>
      </c>
      <c r="H201" s="19" t="s">
        <v>580</v>
      </c>
    </row>
    <row r="202" spans="1:8">
      <c r="A202" s="19" t="s">
        <v>83</v>
      </c>
      <c r="B202" s="19" t="s">
        <v>33</v>
      </c>
      <c r="C202" s="19" t="s">
        <v>13</v>
      </c>
      <c r="D202" s="19">
        <v>108</v>
      </c>
      <c r="E202" s="19">
        <v>0</v>
      </c>
      <c r="F202" s="19">
        <v>108</v>
      </c>
      <c r="G202" s="19">
        <v>0</v>
      </c>
      <c r="H202" s="19" t="s">
        <v>580</v>
      </c>
    </row>
    <row r="203" spans="1:8">
      <c r="A203" s="19" t="s">
        <v>84</v>
      </c>
      <c r="B203" s="19" t="s">
        <v>85</v>
      </c>
      <c r="C203" s="19" t="s">
        <v>13</v>
      </c>
      <c r="D203" s="19">
        <v>101</v>
      </c>
      <c r="E203" s="19">
        <v>0</v>
      </c>
      <c r="F203" s="19">
        <v>101</v>
      </c>
      <c r="G203" s="19">
        <v>0</v>
      </c>
      <c r="H203" s="19" t="s">
        <v>580</v>
      </c>
    </row>
    <row r="204" spans="1:8">
      <c r="A204" s="19" t="s">
        <v>95</v>
      </c>
      <c r="B204" s="19" t="s">
        <v>96</v>
      </c>
      <c r="C204" s="19" t="s">
        <v>13</v>
      </c>
      <c r="D204" s="19">
        <v>30</v>
      </c>
      <c r="E204" s="19">
        <v>0</v>
      </c>
      <c r="F204" s="19">
        <v>30</v>
      </c>
      <c r="G204" s="19">
        <v>0</v>
      </c>
      <c r="H204" s="19" t="s">
        <v>580</v>
      </c>
    </row>
    <row r="205" spans="1:8">
      <c r="A205" s="19" t="s">
        <v>97</v>
      </c>
      <c r="B205" s="19" t="s">
        <v>98</v>
      </c>
      <c r="C205" s="19" t="s">
        <v>13</v>
      </c>
      <c r="D205" s="19">
        <v>30</v>
      </c>
      <c r="E205" s="19">
        <v>0</v>
      </c>
      <c r="F205" s="19">
        <v>30</v>
      </c>
      <c r="G205" s="19">
        <v>0</v>
      </c>
      <c r="H205" s="19" t="s">
        <v>580</v>
      </c>
    </row>
    <row r="206" spans="1:8">
      <c r="A206" s="19" t="s">
        <v>36</v>
      </c>
      <c r="B206" s="19" t="s">
        <v>37</v>
      </c>
      <c r="C206" s="19" t="s">
        <v>13</v>
      </c>
      <c r="D206" s="19">
        <v>9</v>
      </c>
      <c r="E206" s="19">
        <v>0</v>
      </c>
      <c r="F206" s="19">
        <v>9</v>
      </c>
      <c r="G206" s="19">
        <v>0</v>
      </c>
      <c r="H206" s="19" t="s">
        <v>588</v>
      </c>
    </row>
    <row r="207" spans="1:8">
      <c r="A207" s="19" t="s">
        <v>16</v>
      </c>
      <c r="B207" s="19" t="s">
        <v>17</v>
      </c>
      <c r="C207" s="19" t="s">
        <v>13</v>
      </c>
      <c r="D207" s="19">
        <v>44</v>
      </c>
      <c r="E207" s="19">
        <v>0</v>
      </c>
      <c r="F207" s="19">
        <v>44</v>
      </c>
      <c r="G207" s="19">
        <v>0</v>
      </c>
      <c r="H207" s="19" t="s">
        <v>588</v>
      </c>
    </row>
    <row r="208" spans="1:8">
      <c r="A208" s="19" t="s">
        <v>18</v>
      </c>
      <c r="B208" s="19" t="s">
        <v>19</v>
      </c>
      <c r="C208" s="19" t="s">
        <v>13</v>
      </c>
      <c r="D208" s="19">
        <v>54</v>
      </c>
      <c r="E208" s="19">
        <v>0</v>
      </c>
      <c r="F208" s="19">
        <v>54</v>
      </c>
      <c r="G208" s="19">
        <v>0</v>
      </c>
      <c r="H208" s="19" t="s">
        <v>588</v>
      </c>
    </row>
    <row r="209" spans="1:8">
      <c r="A209" s="19" t="s">
        <v>30</v>
      </c>
      <c r="B209" s="19" t="s">
        <v>31</v>
      </c>
      <c r="C209" s="19" t="s">
        <v>13</v>
      </c>
      <c r="D209" s="19">
        <v>34</v>
      </c>
      <c r="E209" s="19">
        <v>0</v>
      </c>
      <c r="F209" s="19">
        <v>34</v>
      </c>
      <c r="G209" s="19">
        <v>0</v>
      </c>
      <c r="H209" s="19" t="s">
        <v>588</v>
      </c>
    </row>
    <row r="210" spans="1:8">
      <c r="A210" s="19" t="s">
        <v>215</v>
      </c>
      <c r="B210" s="19" t="s">
        <v>216</v>
      </c>
      <c r="C210" s="19" t="s">
        <v>13</v>
      </c>
      <c r="D210" s="19">
        <v>4</v>
      </c>
      <c r="E210" s="19">
        <v>0</v>
      </c>
      <c r="F210" s="19">
        <v>4</v>
      </c>
      <c r="G210" s="19">
        <v>0</v>
      </c>
      <c r="H210" s="19" t="s">
        <v>588</v>
      </c>
    </row>
    <row r="211" spans="1:8">
      <c r="A211" s="19" t="s">
        <v>569</v>
      </c>
      <c r="B211" s="19" t="s">
        <v>180</v>
      </c>
      <c r="C211" s="19" t="s">
        <v>13</v>
      </c>
      <c r="D211" s="19">
        <v>1</v>
      </c>
      <c r="E211" s="19">
        <v>0</v>
      </c>
      <c r="F211" s="19">
        <v>1</v>
      </c>
      <c r="G211" s="19">
        <v>0</v>
      </c>
      <c r="H211" s="19" t="s">
        <v>588</v>
      </c>
    </row>
    <row r="212" spans="1:8">
      <c r="A212" s="19" t="s">
        <v>570</v>
      </c>
      <c r="B212" s="19" t="s">
        <v>180</v>
      </c>
      <c r="C212" s="19" t="s">
        <v>13</v>
      </c>
      <c r="D212" s="19">
        <v>1</v>
      </c>
      <c r="E212" s="19">
        <v>0</v>
      </c>
      <c r="F212" s="19">
        <v>1</v>
      </c>
      <c r="G212" s="19">
        <v>0</v>
      </c>
      <c r="H212" s="19" t="s">
        <v>588</v>
      </c>
    </row>
    <row r="213" spans="1:8">
      <c r="A213" s="19" t="s">
        <v>220</v>
      </c>
      <c r="B213" s="19" t="s">
        <v>180</v>
      </c>
      <c r="C213" s="19" t="s">
        <v>13</v>
      </c>
      <c r="D213" s="19">
        <v>2</v>
      </c>
      <c r="E213" s="19">
        <v>0</v>
      </c>
      <c r="F213" s="19">
        <v>2</v>
      </c>
      <c r="G213" s="19">
        <v>0</v>
      </c>
      <c r="H213" s="19" t="s">
        <v>588</v>
      </c>
    </row>
    <row r="214" spans="1:8">
      <c r="A214" s="19" t="s">
        <v>225</v>
      </c>
      <c r="B214" s="19" t="s">
        <v>226</v>
      </c>
      <c r="C214" s="19" t="s">
        <v>13</v>
      </c>
      <c r="D214" s="19">
        <v>2</v>
      </c>
      <c r="E214" s="19">
        <v>0</v>
      </c>
      <c r="F214" s="19">
        <v>2</v>
      </c>
      <c r="G214" s="19">
        <v>0</v>
      </c>
      <c r="H214" s="19" t="s">
        <v>588</v>
      </c>
    </row>
    <row r="215" spans="1:8">
      <c r="A215" s="19" t="s">
        <v>557</v>
      </c>
      <c r="B215" s="19" t="s">
        <v>558</v>
      </c>
      <c r="C215" s="19" t="s">
        <v>13</v>
      </c>
      <c r="D215" s="19">
        <v>1</v>
      </c>
      <c r="E215" s="19">
        <v>0</v>
      </c>
      <c r="F215" s="19">
        <v>1</v>
      </c>
      <c r="G215" s="19">
        <v>0</v>
      </c>
      <c r="H215" s="19" t="s">
        <v>588</v>
      </c>
    </row>
    <row r="216" spans="1:8">
      <c r="A216" s="19" t="s">
        <v>572</v>
      </c>
      <c r="B216" s="19" t="s">
        <v>558</v>
      </c>
      <c r="C216" s="19" t="s">
        <v>13</v>
      </c>
      <c r="D216" s="19">
        <v>1</v>
      </c>
      <c r="E216" s="19">
        <v>0</v>
      </c>
      <c r="F216" s="19">
        <v>1</v>
      </c>
      <c r="G216" s="19">
        <v>0</v>
      </c>
      <c r="H216" s="19" t="s">
        <v>588</v>
      </c>
    </row>
    <row r="217" spans="1:8">
      <c r="A217" s="19" t="s">
        <v>32</v>
      </c>
      <c r="B217" s="19" t="s">
        <v>33</v>
      </c>
      <c r="C217" s="19" t="s">
        <v>13</v>
      </c>
      <c r="D217" s="19">
        <v>80</v>
      </c>
      <c r="E217" s="19">
        <v>0</v>
      </c>
      <c r="F217" s="19">
        <v>80</v>
      </c>
      <c r="G217" s="19">
        <v>0</v>
      </c>
      <c r="H217" s="19" t="s">
        <v>588</v>
      </c>
    </row>
    <row r="218" spans="1:8">
      <c r="A218" s="19" t="s">
        <v>26</v>
      </c>
      <c r="B218" s="19" t="s">
        <v>27</v>
      </c>
      <c r="C218" s="19" t="s">
        <v>13</v>
      </c>
      <c r="D218" s="19">
        <v>50</v>
      </c>
      <c r="E218" s="19">
        <v>0</v>
      </c>
      <c r="F218" s="19">
        <v>50</v>
      </c>
      <c r="G218" s="19">
        <v>0</v>
      </c>
      <c r="H218" s="19" t="s">
        <v>588</v>
      </c>
    </row>
    <row r="219" spans="1:8">
      <c r="A219" s="19" t="s">
        <v>30</v>
      </c>
      <c r="B219" s="19" t="s">
        <v>31</v>
      </c>
      <c r="C219" s="19" t="s">
        <v>13</v>
      </c>
      <c r="D219" s="19">
        <v>24</v>
      </c>
      <c r="E219" s="19">
        <v>0</v>
      </c>
      <c r="F219" s="19">
        <v>24</v>
      </c>
      <c r="G219" s="19">
        <v>0</v>
      </c>
      <c r="H219" s="19" t="s">
        <v>589</v>
      </c>
    </row>
    <row r="220" spans="1:8">
      <c r="A220" s="19" t="s">
        <v>26</v>
      </c>
      <c r="B220" s="19" t="s">
        <v>27</v>
      </c>
      <c r="C220" s="19" t="s">
        <v>13</v>
      </c>
      <c r="D220" s="19">
        <v>100</v>
      </c>
      <c r="E220" s="19">
        <v>0</v>
      </c>
      <c r="F220" s="19">
        <v>100</v>
      </c>
      <c r="G220" s="19">
        <v>0</v>
      </c>
      <c r="H220" s="19" t="s">
        <v>589</v>
      </c>
    </row>
    <row r="221" spans="1:8">
      <c r="A221" s="19" t="s">
        <v>51</v>
      </c>
      <c r="B221" s="19" t="s">
        <v>25</v>
      </c>
      <c r="C221" s="19" t="s">
        <v>13</v>
      </c>
      <c r="D221" s="19">
        <v>16</v>
      </c>
      <c r="E221" s="19">
        <v>0</v>
      </c>
      <c r="F221" s="19">
        <v>16</v>
      </c>
      <c r="G221" s="19">
        <v>0</v>
      </c>
      <c r="H221" s="19" t="s">
        <v>580</v>
      </c>
    </row>
    <row r="222" spans="1:8">
      <c r="A222" s="19" t="s">
        <v>240</v>
      </c>
      <c r="B222" s="19" t="s">
        <v>241</v>
      </c>
      <c r="C222" s="19" t="s">
        <v>13</v>
      </c>
      <c r="D222" s="19">
        <v>38</v>
      </c>
      <c r="E222" s="19">
        <v>0</v>
      </c>
      <c r="F222" s="19">
        <v>38</v>
      </c>
      <c r="G222" s="19">
        <v>0</v>
      </c>
      <c r="H222" s="19" t="s">
        <v>580</v>
      </c>
    </row>
    <row r="223" spans="1:8">
      <c r="A223" s="19" t="s">
        <v>36</v>
      </c>
      <c r="B223" s="19" t="s">
        <v>37</v>
      </c>
      <c r="C223" s="19" t="s">
        <v>13</v>
      </c>
      <c r="D223" s="19">
        <v>15</v>
      </c>
      <c r="E223" s="19">
        <v>0</v>
      </c>
      <c r="F223" s="19">
        <v>15</v>
      </c>
      <c r="G223" s="19">
        <v>0</v>
      </c>
      <c r="H223" s="19" t="s">
        <v>580</v>
      </c>
    </row>
    <row r="224" spans="1:8">
      <c r="A224" s="19" t="s">
        <v>239</v>
      </c>
      <c r="B224" s="19" t="s">
        <v>216</v>
      </c>
      <c r="C224" s="19" t="s">
        <v>13</v>
      </c>
      <c r="D224" s="19">
        <v>16</v>
      </c>
      <c r="E224" s="19">
        <v>0</v>
      </c>
      <c r="F224" s="19">
        <v>16</v>
      </c>
      <c r="G224" s="19">
        <v>0</v>
      </c>
      <c r="H224" s="19" t="s">
        <v>580</v>
      </c>
    </row>
    <row r="225" spans="1:8">
      <c r="A225" s="19" t="s">
        <v>248</v>
      </c>
      <c r="B225" s="19" t="s">
        <v>180</v>
      </c>
      <c r="C225" s="19" t="s">
        <v>13</v>
      </c>
      <c r="D225" s="19">
        <v>16</v>
      </c>
      <c r="E225" s="19">
        <v>0</v>
      </c>
      <c r="F225" s="19">
        <v>16</v>
      </c>
      <c r="G225" s="19">
        <v>0</v>
      </c>
      <c r="H225" s="19" t="s">
        <v>580</v>
      </c>
    </row>
    <row r="226" spans="1:8">
      <c r="A226" s="19" t="s">
        <v>250</v>
      </c>
      <c r="B226" s="19" t="s">
        <v>251</v>
      </c>
      <c r="C226" s="19" t="s">
        <v>13</v>
      </c>
      <c r="D226" s="19">
        <v>1</v>
      </c>
      <c r="E226" s="19">
        <v>0</v>
      </c>
      <c r="F226" s="19">
        <v>1</v>
      </c>
      <c r="G226" s="19">
        <v>0</v>
      </c>
      <c r="H226" s="19" t="s">
        <v>580</v>
      </c>
    </row>
    <row r="227" spans="1:8">
      <c r="A227" s="19" t="s">
        <v>26</v>
      </c>
      <c r="B227" s="19" t="s">
        <v>27</v>
      </c>
      <c r="C227" s="19" t="s">
        <v>13</v>
      </c>
      <c r="D227" s="19">
        <v>27</v>
      </c>
      <c r="E227" s="19">
        <v>0</v>
      </c>
      <c r="F227" s="19">
        <v>27</v>
      </c>
      <c r="G227" s="19">
        <v>0</v>
      </c>
      <c r="H227" s="19" t="s">
        <v>580</v>
      </c>
    </row>
    <row r="228" spans="1:8">
      <c r="A228" s="19" t="s">
        <v>28</v>
      </c>
      <c r="B228" s="19" t="s">
        <v>29</v>
      </c>
      <c r="C228" s="19" t="s">
        <v>13</v>
      </c>
      <c r="D228" s="19">
        <v>20</v>
      </c>
      <c r="E228" s="19">
        <v>0</v>
      </c>
      <c r="F228" s="19">
        <v>20</v>
      </c>
      <c r="G228" s="19">
        <v>0</v>
      </c>
      <c r="H228" s="19" t="s">
        <v>580</v>
      </c>
    </row>
    <row r="229" spans="1:8">
      <c r="A229" s="19" t="s">
        <v>36</v>
      </c>
      <c r="B229" s="19" t="s">
        <v>37</v>
      </c>
      <c r="C229" s="19" t="s">
        <v>13</v>
      </c>
      <c r="D229" s="19">
        <v>10</v>
      </c>
      <c r="E229" s="19">
        <v>0</v>
      </c>
      <c r="F229" s="19">
        <v>10</v>
      </c>
      <c r="G229" s="19">
        <v>0</v>
      </c>
      <c r="H229" s="19" t="s">
        <v>580</v>
      </c>
    </row>
    <row r="230" spans="1:8">
      <c r="A230" s="19" t="s">
        <v>30</v>
      </c>
      <c r="B230" s="19" t="s">
        <v>31</v>
      </c>
      <c r="C230" s="19" t="s">
        <v>13</v>
      </c>
      <c r="D230" s="19">
        <v>34</v>
      </c>
      <c r="E230" s="19">
        <v>0</v>
      </c>
      <c r="F230" s="19">
        <v>34</v>
      </c>
      <c r="G230" s="19">
        <v>0</v>
      </c>
      <c r="H230" s="19" t="s">
        <v>580</v>
      </c>
    </row>
    <row r="231" spans="1:8">
      <c r="A231" s="19" t="s">
        <v>32</v>
      </c>
      <c r="B231" s="19" t="s">
        <v>33</v>
      </c>
      <c r="C231" s="19" t="s">
        <v>13</v>
      </c>
      <c r="D231" s="19">
        <v>80</v>
      </c>
      <c r="E231" s="19">
        <v>0</v>
      </c>
      <c r="F231" s="19">
        <v>80</v>
      </c>
      <c r="G231" s="19">
        <v>0</v>
      </c>
      <c r="H231" s="19" t="s">
        <v>580</v>
      </c>
    </row>
    <row r="232" spans="1:8">
      <c r="A232" s="19" t="s">
        <v>34</v>
      </c>
      <c r="B232" s="19" t="s">
        <v>35</v>
      </c>
      <c r="C232" s="19" t="s">
        <v>13</v>
      </c>
      <c r="D232" s="19">
        <v>80</v>
      </c>
      <c r="E232" s="19">
        <v>0</v>
      </c>
      <c r="F232" s="19">
        <v>80</v>
      </c>
      <c r="G232" s="19">
        <v>0</v>
      </c>
      <c r="H232" s="19" t="s">
        <v>580</v>
      </c>
    </row>
    <row r="233" spans="1:8">
      <c r="A233" s="19" t="s">
        <v>26</v>
      </c>
      <c r="B233" s="19" t="s">
        <v>27</v>
      </c>
      <c r="C233" s="19" t="s">
        <v>13</v>
      </c>
      <c r="D233" s="19">
        <v>100</v>
      </c>
      <c r="E233" s="19">
        <v>0</v>
      </c>
      <c r="F233" s="19">
        <v>100</v>
      </c>
      <c r="G233" s="19">
        <v>0</v>
      </c>
      <c r="H233" s="19" t="s">
        <v>580</v>
      </c>
    </row>
    <row r="234" spans="1:8">
      <c r="A234" s="19" t="s">
        <v>34</v>
      </c>
      <c r="B234" s="19" t="s">
        <v>35</v>
      </c>
      <c r="C234" s="19" t="s">
        <v>13</v>
      </c>
      <c r="D234" s="19">
        <v>32</v>
      </c>
      <c r="E234" s="19">
        <v>0</v>
      </c>
      <c r="F234" s="19">
        <v>32</v>
      </c>
      <c r="G234" s="19">
        <v>0</v>
      </c>
      <c r="H234" s="19" t="s">
        <v>580</v>
      </c>
    </row>
    <row r="235" spans="1:8">
      <c r="A235" s="19" t="s">
        <v>26</v>
      </c>
      <c r="B235" s="19" t="s">
        <v>27</v>
      </c>
      <c r="C235" s="19" t="s">
        <v>13</v>
      </c>
      <c r="D235" s="19">
        <v>32</v>
      </c>
      <c r="E235" s="19">
        <v>0</v>
      </c>
      <c r="F235" s="19">
        <v>32</v>
      </c>
      <c r="G235" s="19">
        <v>0</v>
      </c>
      <c r="H235" s="19" t="s">
        <v>580</v>
      </c>
    </row>
    <row r="236" spans="1:8">
      <c r="A236" s="19" t="s">
        <v>253</v>
      </c>
      <c r="B236" s="19" t="s">
        <v>254</v>
      </c>
      <c r="C236" s="19" t="s">
        <v>13</v>
      </c>
      <c r="D236" s="19">
        <v>16</v>
      </c>
      <c r="E236" s="19">
        <v>0</v>
      </c>
      <c r="F236" s="19">
        <v>16</v>
      </c>
      <c r="G236" s="19">
        <v>0</v>
      </c>
      <c r="H236" s="19" t="s">
        <v>580</v>
      </c>
    </row>
    <row r="237" spans="1:8">
      <c r="A237" s="19" t="s">
        <v>32</v>
      </c>
      <c r="B237" s="19" t="s">
        <v>33</v>
      </c>
      <c r="C237" s="19" t="s">
        <v>13</v>
      </c>
      <c r="D237" s="19">
        <v>64</v>
      </c>
      <c r="E237" s="19">
        <v>0</v>
      </c>
      <c r="F237" s="19">
        <v>64</v>
      </c>
      <c r="G237" s="19">
        <v>0</v>
      </c>
      <c r="H237" s="19" t="s">
        <v>580</v>
      </c>
    </row>
    <row r="238" spans="1:8">
      <c r="A238" s="19" t="s">
        <v>237</v>
      </c>
      <c r="B238" s="19" t="s">
        <v>238</v>
      </c>
      <c r="C238" s="19" t="s">
        <v>13</v>
      </c>
      <c r="D238" s="19">
        <v>32</v>
      </c>
      <c r="E238" s="19">
        <v>0</v>
      </c>
      <c r="F238" s="19">
        <v>23</v>
      </c>
      <c r="G238" s="19">
        <v>0</v>
      </c>
      <c r="H238" s="19" t="s">
        <v>580</v>
      </c>
    </row>
    <row r="239" spans="1:8">
      <c r="A239" s="19" t="s">
        <v>242</v>
      </c>
      <c r="B239" s="19" t="s">
        <v>243</v>
      </c>
      <c r="C239" s="19" t="s">
        <v>13</v>
      </c>
      <c r="D239" s="19">
        <v>32</v>
      </c>
      <c r="E239" s="19">
        <v>0</v>
      </c>
      <c r="F239" s="19">
        <v>23</v>
      </c>
      <c r="G239" s="19">
        <v>0</v>
      </c>
      <c r="H239" s="19" t="s">
        <v>580</v>
      </c>
    </row>
    <row r="240" spans="1:8">
      <c r="A240" s="19" t="s">
        <v>63</v>
      </c>
      <c r="B240" s="19" t="s">
        <v>64</v>
      </c>
      <c r="C240" s="19" t="s">
        <v>13</v>
      </c>
      <c r="D240" s="19">
        <v>1000</v>
      </c>
      <c r="E240" s="19">
        <v>0</v>
      </c>
      <c r="F240" s="19">
        <v>1000</v>
      </c>
      <c r="G240" s="19">
        <v>0</v>
      </c>
      <c r="H240" s="19" t="s">
        <v>589</v>
      </c>
    </row>
    <row r="241" spans="1:8">
      <c r="A241" s="19" t="s">
        <v>77</v>
      </c>
      <c r="B241" s="19" t="s">
        <v>12</v>
      </c>
      <c r="C241" s="19" t="s">
        <v>13</v>
      </c>
      <c r="D241" s="19">
        <v>12</v>
      </c>
      <c r="E241" s="19">
        <v>0</v>
      </c>
      <c r="F241" s="19">
        <v>12</v>
      </c>
      <c r="G241" s="19">
        <v>0</v>
      </c>
      <c r="H241" s="19" t="s">
        <v>581</v>
      </c>
    </row>
    <row r="242" spans="1:8">
      <c r="A242" s="19" t="s">
        <v>79</v>
      </c>
      <c r="B242" s="19" t="s">
        <v>15</v>
      </c>
      <c r="C242" s="19" t="s">
        <v>13</v>
      </c>
      <c r="D242" s="19">
        <v>12</v>
      </c>
      <c r="E242" s="19">
        <v>0</v>
      </c>
      <c r="F242" s="19">
        <v>12</v>
      </c>
      <c r="G242" s="19">
        <v>0</v>
      </c>
      <c r="H242" s="19" t="s">
        <v>581</v>
      </c>
    </row>
    <row r="243" spans="1:8">
      <c r="A243" s="19" t="s">
        <v>69</v>
      </c>
      <c r="B243" s="19" t="s">
        <v>15</v>
      </c>
      <c r="C243" s="19" t="s">
        <v>13</v>
      </c>
      <c r="D243" s="19">
        <v>20</v>
      </c>
      <c r="E243" s="19">
        <v>0</v>
      </c>
      <c r="F243" s="19">
        <v>20</v>
      </c>
      <c r="G243" s="19">
        <v>0</v>
      </c>
      <c r="H243" s="19" t="s">
        <v>581</v>
      </c>
    </row>
    <row r="244" spans="1:8">
      <c r="A244" s="19" t="s">
        <v>77</v>
      </c>
      <c r="B244" s="19" t="s">
        <v>12</v>
      </c>
      <c r="C244" s="19" t="s">
        <v>13</v>
      </c>
      <c r="D244" s="19">
        <v>24</v>
      </c>
      <c r="E244" s="19">
        <v>0</v>
      </c>
      <c r="F244" s="19">
        <v>24</v>
      </c>
      <c r="G244" s="19">
        <v>0</v>
      </c>
      <c r="H244" s="19" t="s">
        <v>581</v>
      </c>
    </row>
    <row r="245" spans="1:8">
      <c r="A245" s="19" t="s">
        <v>79</v>
      </c>
      <c r="B245" s="19" t="s">
        <v>15</v>
      </c>
      <c r="C245" s="19" t="s">
        <v>13</v>
      </c>
      <c r="D245" s="19">
        <v>24</v>
      </c>
      <c r="E245" s="19">
        <v>0</v>
      </c>
      <c r="F245" s="19">
        <v>24</v>
      </c>
      <c r="G245" s="19">
        <v>0</v>
      </c>
      <c r="H245" s="19" t="s">
        <v>581</v>
      </c>
    </row>
    <row r="246" spans="1:8">
      <c r="A246" s="19" t="s">
        <v>80</v>
      </c>
      <c r="B246" s="19" t="s">
        <v>23</v>
      </c>
      <c r="C246" s="19" t="s">
        <v>13</v>
      </c>
      <c r="D246" s="19">
        <v>70</v>
      </c>
      <c r="E246" s="19">
        <v>0</v>
      </c>
      <c r="F246" s="19">
        <v>70</v>
      </c>
      <c r="G246" s="19">
        <v>0</v>
      </c>
      <c r="H246" s="19" t="s">
        <v>581</v>
      </c>
    </row>
    <row r="247" spans="1:8">
      <c r="A247" s="19" t="s">
        <v>72</v>
      </c>
      <c r="B247" s="19" t="s">
        <v>27</v>
      </c>
      <c r="C247" s="19" t="s">
        <v>13</v>
      </c>
      <c r="D247" s="19">
        <v>25</v>
      </c>
      <c r="E247" s="19">
        <v>0</v>
      </c>
      <c r="F247" s="19">
        <v>25</v>
      </c>
      <c r="G247" s="19">
        <v>0</v>
      </c>
      <c r="H247" s="19" t="s">
        <v>581</v>
      </c>
    </row>
    <row r="248" spans="1:8">
      <c r="A248" s="19" t="s">
        <v>26</v>
      </c>
      <c r="B248" s="19" t="s">
        <v>27</v>
      </c>
      <c r="C248" s="19" t="s">
        <v>13</v>
      </c>
      <c r="D248" s="19">
        <v>73</v>
      </c>
      <c r="E248" s="19">
        <v>0</v>
      </c>
      <c r="F248" s="19">
        <v>73</v>
      </c>
      <c r="G248" s="19">
        <v>0</v>
      </c>
      <c r="H248" s="19" t="s">
        <v>581</v>
      </c>
    </row>
    <row r="249" spans="1:8">
      <c r="A249" s="19" t="s">
        <v>80</v>
      </c>
      <c r="B249" s="19" t="s">
        <v>23</v>
      </c>
      <c r="C249" s="19" t="s">
        <v>13</v>
      </c>
      <c r="D249" s="19">
        <v>30</v>
      </c>
      <c r="E249" s="19">
        <v>0</v>
      </c>
      <c r="F249" s="19">
        <v>30</v>
      </c>
      <c r="G249" s="19">
        <v>0</v>
      </c>
      <c r="H249" s="19" t="s">
        <v>581</v>
      </c>
    </row>
    <row r="250" spans="1:8">
      <c r="A250" s="19" t="s">
        <v>81</v>
      </c>
      <c r="B250" s="19" t="s">
        <v>82</v>
      </c>
      <c r="C250" s="19" t="s">
        <v>13</v>
      </c>
      <c r="D250" s="19">
        <v>80</v>
      </c>
      <c r="E250" s="19">
        <v>0</v>
      </c>
      <c r="F250" s="19">
        <v>80</v>
      </c>
      <c r="G250" s="19">
        <v>0</v>
      </c>
      <c r="H250" s="19" t="s">
        <v>581</v>
      </c>
    </row>
    <row r="251" spans="1:8">
      <c r="A251" s="19" t="s">
        <v>61</v>
      </c>
      <c r="B251" s="19" t="s">
        <v>62</v>
      </c>
      <c r="C251" s="19" t="s">
        <v>13</v>
      </c>
      <c r="D251" s="19">
        <v>20</v>
      </c>
      <c r="E251" s="19">
        <v>0</v>
      </c>
      <c r="F251" s="19">
        <v>20</v>
      </c>
      <c r="G251" s="19">
        <v>0</v>
      </c>
      <c r="H251" s="19" t="s">
        <v>581</v>
      </c>
    </row>
    <row r="252" spans="1:8">
      <c r="A252" s="19" t="s">
        <v>68</v>
      </c>
      <c r="B252" s="19" t="s">
        <v>12</v>
      </c>
      <c r="C252" s="19" t="s">
        <v>13</v>
      </c>
      <c r="D252" s="19">
        <v>25</v>
      </c>
      <c r="E252" s="19">
        <v>0</v>
      </c>
      <c r="F252" s="19">
        <v>25</v>
      </c>
      <c r="G252" s="19">
        <v>0</v>
      </c>
      <c r="H252" s="19" t="s">
        <v>581</v>
      </c>
    </row>
    <row r="253" spans="1:8">
      <c r="A253" s="19" t="s">
        <v>208</v>
      </c>
      <c r="B253" s="19" t="s">
        <v>15</v>
      </c>
      <c r="C253" s="19" t="s">
        <v>13</v>
      </c>
      <c r="D253" s="19">
        <v>5</v>
      </c>
      <c r="E253" s="19">
        <v>0</v>
      </c>
      <c r="F253" s="19">
        <v>5</v>
      </c>
      <c r="G253" s="19">
        <v>0</v>
      </c>
      <c r="H253" s="19" t="s">
        <v>581</v>
      </c>
    </row>
    <row r="254" spans="1:8">
      <c r="A254" s="19" t="s">
        <v>20</v>
      </c>
      <c r="B254" s="19" t="s">
        <v>17</v>
      </c>
      <c r="C254" s="19" t="s">
        <v>13</v>
      </c>
      <c r="D254" s="19">
        <v>14</v>
      </c>
      <c r="E254" s="19">
        <v>0</v>
      </c>
      <c r="F254" s="19">
        <v>14</v>
      </c>
      <c r="G254" s="19">
        <v>0</v>
      </c>
      <c r="H254" s="19" t="s">
        <v>581</v>
      </c>
    </row>
    <row r="255" spans="1:8">
      <c r="A255" s="19" t="s">
        <v>21</v>
      </c>
      <c r="B255" s="19" t="s">
        <v>19</v>
      </c>
      <c r="C255" s="19" t="s">
        <v>13</v>
      </c>
      <c r="D255" s="19">
        <v>14</v>
      </c>
      <c r="E255" s="19">
        <v>0</v>
      </c>
      <c r="F255" s="19">
        <v>14</v>
      </c>
      <c r="G255" s="19">
        <v>0</v>
      </c>
      <c r="H255" s="19" t="s">
        <v>581</v>
      </c>
    </row>
    <row r="256" spans="1:8">
      <c r="A256" s="19" t="s">
        <v>36</v>
      </c>
      <c r="B256" s="19" t="s">
        <v>37</v>
      </c>
      <c r="C256" s="19" t="s">
        <v>13</v>
      </c>
      <c r="D256" s="19">
        <v>16</v>
      </c>
      <c r="E256" s="19">
        <v>0</v>
      </c>
      <c r="F256" s="19">
        <v>16</v>
      </c>
      <c r="G256" s="19">
        <v>0</v>
      </c>
      <c r="H256" s="19" t="s">
        <v>581</v>
      </c>
    </row>
    <row r="257" spans="1:8">
      <c r="A257" s="19" t="s">
        <v>100</v>
      </c>
      <c r="B257" s="19" t="s">
        <v>33</v>
      </c>
      <c r="C257" s="19" t="s">
        <v>13</v>
      </c>
      <c r="D257" s="19">
        <v>40</v>
      </c>
      <c r="E257" s="19">
        <v>0</v>
      </c>
      <c r="F257" s="19">
        <v>40</v>
      </c>
      <c r="G257" s="19">
        <v>0</v>
      </c>
      <c r="H257" s="19" t="s">
        <v>581</v>
      </c>
    </row>
    <row r="258" spans="1:8">
      <c r="A258" s="19" t="s">
        <v>67</v>
      </c>
      <c r="B258" s="19" t="s">
        <v>33</v>
      </c>
      <c r="C258" s="19" t="s">
        <v>13</v>
      </c>
      <c r="D258" s="19">
        <v>2</v>
      </c>
      <c r="E258" s="19">
        <v>0</v>
      </c>
      <c r="F258" s="19">
        <v>2</v>
      </c>
      <c r="G258" s="19">
        <v>0</v>
      </c>
      <c r="H258" s="19" t="s">
        <v>581</v>
      </c>
    </row>
    <row r="259" spans="1:8">
      <c r="A259" s="19" t="s">
        <v>70</v>
      </c>
      <c r="B259" s="19" t="s">
        <v>33</v>
      </c>
      <c r="C259" s="19" t="s">
        <v>13</v>
      </c>
      <c r="D259" s="19">
        <v>22</v>
      </c>
      <c r="E259" s="19">
        <v>0</v>
      </c>
      <c r="F259" s="19">
        <v>22</v>
      </c>
      <c r="G259" s="19">
        <v>0</v>
      </c>
      <c r="H259" s="19" t="s">
        <v>581</v>
      </c>
    </row>
    <row r="260" spans="1:8">
      <c r="A260" s="19" t="s">
        <v>81</v>
      </c>
      <c r="B260" s="19" t="s">
        <v>82</v>
      </c>
      <c r="C260" s="19" t="s">
        <v>13</v>
      </c>
      <c r="D260" s="19">
        <v>20</v>
      </c>
      <c r="E260" s="19">
        <v>0</v>
      </c>
      <c r="F260" s="19">
        <v>20</v>
      </c>
      <c r="G260" s="19">
        <v>0</v>
      </c>
      <c r="H260" s="19" t="s">
        <v>581</v>
      </c>
    </row>
    <row r="261" spans="1:8">
      <c r="A261" s="19" t="s">
        <v>61</v>
      </c>
      <c r="B261" s="19" t="s">
        <v>62</v>
      </c>
      <c r="C261" s="19" t="s">
        <v>13</v>
      </c>
      <c r="D261" s="19">
        <v>20</v>
      </c>
      <c r="E261" s="19">
        <v>0</v>
      </c>
      <c r="F261" s="19">
        <v>20</v>
      </c>
      <c r="G261" s="19">
        <v>0</v>
      </c>
      <c r="H261" s="19" t="s">
        <v>590</v>
      </c>
    </row>
    <row r="262" spans="1:8">
      <c r="A262" s="19" t="s">
        <v>69</v>
      </c>
      <c r="B262" s="19" t="s">
        <v>15</v>
      </c>
      <c r="C262" s="19" t="s">
        <v>13</v>
      </c>
      <c r="D262" s="19">
        <v>20</v>
      </c>
      <c r="E262" s="19">
        <v>0</v>
      </c>
      <c r="F262" s="19">
        <v>20</v>
      </c>
      <c r="G262" s="19">
        <v>0</v>
      </c>
      <c r="H262" s="19" t="s">
        <v>590</v>
      </c>
    </row>
    <row r="263" spans="1:8">
      <c r="A263" s="19" t="s">
        <v>77</v>
      </c>
      <c r="B263" s="19" t="s">
        <v>12</v>
      </c>
      <c r="C263" s="19" t="s">
        <v>13</v>
      </c>
      <c r="D263" s="19">
        <v>28</v>
      </c>
      <c r="E263" s="19">
        <v>0</v>
      </c>
      <c r="F263" s="19">
        <v>28</v>
      </c>
      <c r="G263" s="19">
        <v>0</v>
      </c>
      <c r="H263" s="19" t="s">
        <v>590</v>
      </c>
    </row>
    <row r="264" spans="1:8">
      <c r="A264" s="19" t="s">
        <v>79</v>
      </c>
      <c r="B264" s="19" t="s">
        <v>15</v>
      </c>
      <c r="C264" s="19" t="s">
        <v>13</v>
      </c>
      <c r="D264" s="19">
        <v>28</v>
      </c>
      <c r="E264" s="19">
        <v>0</v>
      </c>
      <c r="F264" s="19">
        <v>28</v>
      </c>
      <c r="G264" s="19">
        <v>0</v>
      </c>
      <c r="H264" s="19" t="s">
        <v>590</v>
      </c>
    </row>
    <row r="265" spans="1:8">
      <c r="A265" s="19" t="s">
        <v>80</v>
      </c>
      <c r="B265" s="19" t="s">
        <v>23</v>
      </c>
      <c r="C265" s="19" t="s">
        <v>13</v>
      </c>
      <c r="D265" s="19">
        <v>70</v>
      </c>
      <c r="E265" s="19">
        <v>0</v>
      </c>
      <c r="F265" s="19">
        <v>70</v>
      </c>
      <c r="G265" s="19">
        <v>0</v>
      </c>
      <c r="H265" s="19" t="s">
        <v>590</v>
      </c>
    </row>
    <row r="266" spans="1:8">
      <c r="A266" s="19" t="s">
        <v>20</v>
      </c>
      <c r="B266" s="19" t="s">
        <v>17</v>
      </c>
      <c r="C266" s="19" t="s">
        <v>13</v>
      </c>
      <c r="D266" s="19">
        <v>5</v>
      </c>
      <c r="E266" s="19">
        <v>0</v>
      </c>
      <c r="F266" s="19">
        <v>5</v>
      </c>
      <c r="G266" s="19">
        <v>0</v>
      </c>
      <c r="H266" s="19" t="s">
        <v>590</v>
      </c>
    </row>
    <row r="267" spans="1:8">
      <c r="A267" s="19" t="s">
        <v>21</v>
      </c>
      <c r="B267" s="19" t="s">
        <v>19</v>
      </c>
      <c r="C267" s="19" t="s">
        <v>13</v>
      </c>
      <c r="D267" s="19">
        <v>5</v>
      </c>
      <c r="E267" s="19">
        <v>0</v>
      </c>
      <c r="F267" s="19">
        <v>5</v>
      </c>
      <c r="G267" s="19">
        <v>0</v>
      </c>
      <c r="H267" s="19" t="s">
        <v>590</v>
      </c>
    </row>
    <row r="268" spans="1:8">
      <c r="A268" s="19" t="s">
        <v>26</v>
      </c>
      <c r="B268" s="19" t="s">
        <v>27</v>
      </c>
      <c r="C268" s="19" t="s">
        <v>13</v>
      </c>
      <c r="D268" s="19">
        <v>72</v>
      </c>
      <c r="E268" s="19">
        <v>0</v>
      </c>
      <c r="F268" s="19">
        <v>72</v>
      </c>
      <c r="G268" s="19">
        <v>0</v>
      </c>
      <c r="H268" s="19" t="s">
        <v>590</v>
      </c>
    </row>
    <row r="269" spans="1:8">
      <c r="A269" s="19" t="s">
        <v>36</v>
      </c>
      <c r="B269" s="19" t="s">
        <v>37</v>
      </c>
      <c r="C269" s="19" t="s">
        <v>13</v>
      </c>
      <c r="D269" s="19">
        <v>6</v>
      </c>
      <c r="E269" s="19">
        <v>0</v>
      </c>
      <c r="F269" s="19">
        <v>6</v>
      </c>
      <c r="G269" s="19">
        <v>0</v>
      </c>
      <c r="H269" s="19" t="s">
        <v>590</v>
      </c>
    </row>
    <row r="270" spans="1:8">
      <c r="A270" s="19" t="s">
        <v>68</v>
      </c>
      <c r="B270" s="19" t="s">
        <v>12</v>
      </c>
      <c r="C270" s="19" t="s">
        <v>13</v>
      </c>
      <c r="D270" s="19">
        <v>25</v>
      </c>
      <c r="E270" s="19">
        <v>0</v>
      </c>
      <c r="F270" s="19">
        <v>25</v>
      </c>
      <c r="G270" s="19">
        <v>0</v>
      </c>
      <c r="H270" s="19" t="s">
        <v>590</v>
      </c>
    </row>
    <row r="271" spans="1:8">
      <c r="A271" s="19" t="s">
        <v>20</v>
      </c>
      <c r="B271" s="19" t="s">
        <v>17</v>
      </c>
      <c r="C271" s="19" t="s">
        <v>13</v>
      </c>
      <c r="D271" s="19">
        <v>17</v>
      </c>
      <c r="E271" s="19">
        <v>0</v>
      </c>
      <c r="F271" s="19">
        <v>17</v>
      </c>
      <c r="G271" s="19">
        <v>0</v>
      </c>
      <c r="H271" s="19" t="s">
        <v>590</v>
      </c>
    </row>
    <row r="272" spans="1:8">
      <c r="A272" s="19" t="s">
        <v>21</v>
      </c>
      <c r="B272" s="19" t="s">
        <v>19</v>
      </c>
      <c r="C272" s="19" t="s">
        <v>13</v>
      </c>
      <c r="D272" s="19">
        <v>17</v>
      </c>
      <c r="E272" s="19">
        <v>0</v>
      </c>
      <c r="F272" s="19">
        <v>17</v>
      </c>
      <c r="G272" s="19">
        <v>0</v>
      </c>
      <c r="H272" s="19" t="s">
        <v>590</v>
      </c>
    </row>
    <row r="273" spans="1:8">
      <c r="A273" s="19" t="s">
        <v>81</v>
      </c>
      <c r="B273" s="19" t="s">
        <v>82</v>
      </c>
      <c r="C273" s="19" t="s">
        <v>13</v>
      </c>
      <c r="D273" s="19">
        <v>60</v>
      </c>
      <c r="E273" s="19">
        <v>0</v>
      </c>
      <c r="F273" s="19">
        <v>60</v>
      </c>
      <c r="G273" s="19">
        <v>0</v>
      </c>
      <c r="H273" s="19" t="s">
        <v>590</v>
      </c>
    </row>
    <row r="274" spans="1:8">
      <c r="A274" s="19" t="s">
        <v>26</v>
      </c>
      <c r="B274" s="19" t="s">
        <v>27</v>
      </c>
      <c r="C274" s="19" t="s">
        <v>13</v>
      </c>
      <c r="D274" s="19">
        <v>23</v>
      </c>
      <c r="E274" s="19">
        <v>0</v>
      </c>
      <c r="F274" s="19">
        <v>23</v>
      </c>
      <c r="G274" s="19">
        <v>0</v>
      </c>
      <c r="H274" s="19" t="s">
        <v>590</v>
      </c>
    </row>
    <row r="275" spans="1:8">
      <c r="A275" s="19" t="s">
        <v>100</v>
      </c>
      <c r="B275" s="19" t="s">
        <v>33</v>
      </c>
      <c r="C275" s="19" t="s">
        <v>13</v>
      </c>
      <c r="D275" s="19">
        <v>30</v>
      </c>
      <c r="E275" s="19">
        <v>0</v>
      </c>
      <c r="F275" s="19">
        <v>30</v>
      </c>
      <c r="G275" s="19">
        <v>0</v>
      </c>
      <c r="H275" s="19" t="s">
        <v>590</v>
      </c>
    </row>
    <row r="276" spans="1:8">
      <c r="A276" s="19" t="s">
        <v>67</v>
      </c>
      <c r="B276" s="19" t="s">
        <v>33</v>
      </c>
      <c r="C276" s="19" t="s">
        <v>13</v>
      </c>
      <c r="D276" s="19">
        <v>2</v>
      </c>
      <c r="E276" s="19">
        <v>0</v>
      </c>
      <c r="F276" s="19">
        <v>2</v>
      </c>
      <c r="G276" s="19">
        <v>0</v>
      </c>
      <c r="H276" s="19" t="s">
        <v>590</v>
      </c>
    </row>
    <row r="277" spans="1:8">
      <c r="A277" s="19" t="s">
        <v>70</v>
      </c>
      <c r="B277" s="19" t="s">
        <v>33</v>
      </c>
      <c r="C277" s="19" t="s">
        <v>13</v>
      </c>
      <c r="D277" s="19">
        <v>20</v>
      </c>
      <c r="E277" s="19">
        <v>0</v>
      </c>
      <c r="F277" s="19">
        <v>20</v>
      </c>
      <c r="G277" s="19">
        <v>0</v>
      </c>
      <c r="H277" s="19" t="s">
        <v>590</v>
      </c>
    </row>
    <row r="278" spans="1:8">
      <c r="A278" s="19" t="s">
        <v>86</v>
      </c>
      <c r="B278" s="19" t="s">
        <v>87</v>
      </c>
      <c r="C278" s="19" t="s">
        <v>13</v>
      </c>
      <c r="D278" s="19">
        <v>30</v>
      </c>
      <c r="E278" s="19">
        <v>0</v>
      </c>
      <c r="F278" s="19">
        <v>30</v>
      </c>
      <c r="G278" s="19">
        <v>0</v>
      </c>
      <c r="H278" s="19" t="s">
        <v>581</v>
      </c>
    </row>
    <row r="279" spans="1:8">
      <c r="A279" s="19" t="s">
        <v>99</v>
      </c>
      <c r="B279" s="19" t="s">
        <v>27</v>
      </c>
      <c r="C279" s="19" t="s">
        <v>13</v>
      </c>
      <c r="D279" s="19">
        <v>30</v>
      </c>
      <c r="E279" s="19">
        <v>0</v>
      </c>
      <c r="F279" s="19">
        <v>30</v>
      </c>
      <c r="G279" s="19">
        <v>0</v>
      </c>
      <c r="H279" s="19" t="s">
        <v>581</v>
      </c>
    </row>
    <row r="280" spans="1:8">
      <c r="A280" s="19" t="s">
        <v>75</v>
      </c>
      <c r="B280" s="19" t="s">
        <v>35</v>
      </c>
      <c r="C280" s="19" t="s">
        <v>13</v>
      </c>
      <c r="D280" s="19">
        <v>20</v>
      </c>
      <c r="E280" s="19">
        <v>0</v>
      </c>
      <c r="F280" s="19">
        <v>20</v>
      </c>
      <c r="G280" s="19">
        <v>0</v>
      </c>
      <c r="H280" s="19" t="s">
        <v>581</v>
      </c>
    </row>
    <row r="281" spans="1:8">
      <c r="A281" s="19" t="s">
        <v>90</v>
      </c>
      <c r="B281" s="19" t="s">
        <v>91</v>
      </c>
      <c r="C281" s="19" t="s">
        <v>13</v>
      </c>
      <c r="D281" s="19">
        <v>86</v>
      </c>
      <c r="E281" s="19">
        <v>0</v>
      </c>
      <c r="F281" s="19">
        <v>86</v>
      </c>
      <c r="G281" s="19">
        <v>0</v>
      </c>
      <c r="H281" s="19" t="s">
        <v>581</v>
      </c>
    </row>
    <row r="282" spans="1:8">
      <c r="A282" s="19" t="s">
        <v>92</v>
      </c>
      <c r="B282" s="19" t="s">
        <v>93</v>
      </c>
      <c r="C282" s="19" t="s">
        <v>13</v>
      </c>
      <c r="D282" s="19">
        <v>23</v>
      </c>
      <c r="E282" s="19">
        <v>0</v>
      </c>
      <c r="F282" s="19">
        <v>23</v>
      </c>
      <c r="G282" s="19">
        <v>0</v>
      </c>
      <c r="H282" s="19" t="s">
        <v>581</v>
      </c>
    </row>
    <row r="283" spans="1:8">
      <c r="A283" s="19" t="s">
        <v>88</v>
      </c>
      <c r="B283" s="19" t="s">
        <v>12</v>
      </c>
      <c r="C283" s="19" t="s">
        <v>13</v>
      </c>
      <c r="D283" s="19">
        <v>35</v>
      </c>
      <c r="E283" s="19">
        <v>0</v>
      </c>
      <c r="F283" s="19">
        <v>35</v>
      </c>
      <c r="G283" s="19">
        <v>0</v>
      </c>
      <c r="H283" s="19" t="s">
        <v>581</v>
      </c>
    </row>
    <row r="284" spans="1:8">
      <c r="A284" s="19" t="s">
        <v>89</v>
      </c>
      <c r="B284" s="19" t="s">
        <v>15</v>
      </c>
      <c r="C284" s="19" t="s">
        <v>13</v>
      </c>
      <c r="D284" s="19">
        <v>35</v>
      </c>
      <c r="E284" s="19">
        <v>0</v>
      </c>
      <c r="F284" s="19">
        <v>35</v>
      </c>
      <c r="G284" s="19">
        <v>0</v>
      </c>
      <c r="H284" s="19" t="s">
        <v>581</v>
      </c>
    </row>
    <row r="285" spans="1:8">
      <c r="A285" s="19" t="s">
        <v>101</v>
      </c>
      <c r="B285" s="19" t="s">
        <v>12</v>
      </c>
      <c r="C285" s="19" t="s">
        <v>13</v>
      </c>
      <c r="D285" s="19">
        <v>80</v>
      </c>
      <c r="E285" s="19">
        <v>0</v>
      </c>
      <c r="F285" s="19">
        <v>80</v>
      </c>
      <c r="G285" s="19">
        <v>0</v>
      </c>
      <c r="H285" s="19" t="s">
        <v>581</v>
      </c>
    </row>
    <row r="286" spans="1:8">
      <c r="A286" s="19" t="s">
        <v>102</v>
      </c>
      <c r="B286" s="19" t="s">
        <v>15</v>
      </c>
      <c r="C286" s="19" t="s">
        <v>13</v>
      </c>
      <c r="D286" s="19">
        <v>100</v>
      </c>
      <c r="E286" s="19">
        <v>0</v>
      </c>
      <c r="F286" s="19">
        <v>100</v>
      </c>
      <c r="G286" s="19">
        <v>0</v>
      </c>
      <c r="H286" s="19" t="s">
        <v>581</v>
      </c>
    </row>
    <row r="287" spans="1:8">
      <c r="A287" s="19" t="s">
        <v>95</v>
      </c>
      <c r="B287" s="19" t="s">
        <v>96</v>
      </c>
      <c r="C287" s="19" t="s">
        <v>13</v>
      </c>
      <c r="D287" s="19">
        <v>30</v>
      </c>
      <c r="E287" s="19">
        <v>0</v>
      </c>
      <c r="F287" s="19">
        <v>30</v>
      </c>
      <c r="G287" s="19">
        <v>0</v>
      </c>
      <c r="H287" s="19" t="s">
        <v>581</v>
      </c>
    </row>
    <row r="288" spans="1:8">
      <c r="A288" s="19" t="s">
        <v>97</v>
      </c>
      <c r="B288" s="19" t="s">
        <v>98</v>
      </c>
      <c r="C288" s="19" t="s">
        <v>13</v>
      </c>
      <c r="D288" s="19">
        <v>30</v>
      </c>
      <c r="E288" s="19">
        <v>0</v>
      </c>
      <c r="F288" s="19">
        <v>30</v>
      </c>
      <c r="G288" s="19">
        <v>0</v>
      </c>
      <c r="H288" s="19" t="s">
        <v>581</v>
      </c>
    </row>
    <row r="289" spans="1:8">
      <c r="A289" s="19" t="s">
        <v>100</v>
      </c>
      <c r="B289" s="19" t="s">
        <v>33</v>
      </c>
      <c r="C289" s="19" t="s">
        <v>13</v>
      </c>
      <c r="D289" s="19">
        <v>100</v>
      </c>
      <c r="E289" s="19">
        <v>0</v>
      </c>
      <c r="F289" s="19">
        <v>100</v>
      </c>
      <c r="G289" s="19">
        <v>0</v>
      </c>
      <c r="H289" s="19" t="s">
        <v>581</v>
      </c>
    </row>
    <row r="290" spans="1:8">
      <c r="A290" s="19" t="s">
        <v>83</v>
      </c>
      <c r="B290" s="19" t="s">
        <v>33</v>
      </c>
      <c r="C290" s="19" t="s">
        <v>13</v>
      </c>
      <c r="D290" s="19">
        <v>174</v>
      </c>
      <c r="E290" s="19">
        <v>0</v>
      </c>
      <c r="F290" s="19">
        <v>174</v>
      </c>
      <c r="G290" s="19">
        <v>0</v>
      </c>
      <c r="H290" s="19" t="s">
        <v>581</v>
      </c>
    </row>
    <row r="291" spans="1:8">
      <c r="A291" s="19" t="s">
        <v>84</v>
      </c>
      <c r="B291" s="19" t="s">
        <v>85</v>
      </c>
      <c r="C291" s="19" t="s">
        <v>13</v>
      </c>
      <c r="D291" s="19">
        <v>249</v>
      </c>
      <c r="E291" s="19">
        <v>0</v>
      </c>
      <c r="F291" s="19">
        <v>249</v>
      </c>
      <c r="G291" s="19">
        <v>0</v>
      </c>
      <c r="H291" s="19" t="s">
        <v>581</v>
      </c>
    </row>
    <row r="292" spans="1:8">
      <c r="A292" s="19" t="s">
        <v>209</v>
      </c>
      <c r="B292" s="19" t="s">
        <v>17</v>
      </c>
      <c r="C292" s="19" t="s">
        <v>13</v>
      </c>
      <c r="D292" s="19">
        <v>24</v>
      </c>
      <c r="E292" s="19">
        <v>0</v>
      </c>
      <c r="F292" s="19">
        <v>24</v>
      </c>
      <c r="G292" s="19">
        <v>0</v>
      </c>
      <c r="H292" s="19" t="s">
        <v>581</v>
      </c>
    </row>
    <row r="293" spans="1:8">
      <c r="A293" s="19" t="s">
        <v>94</v>
      </c>
      <c r="B293" s="19" t="s">
        <v>19</v>
      </c>
      <c r="C293" s="19" t="s">
        <v>13</v>
      </c>
      <c r="D293" s="19">
        <v>24</v>
      </c>
      <c r="E293" s="19">
        <v>0</v>
      </c>
      <c r="F293" s="19">
        <v>24</v>
      </c>
      <c r="G293" s="19">
        <v>0</v>
      </c>
      <c r="H293" s="19" t="s">
        <v>581</v>
      </c>
    </row>
    <row r="294" spans="1:8">
      <c r="A294" s="19" t="s">
        <v>86</v>
      </c>
      <c r="B294" s="19" t="s">
        <v>87</v>
      </c>
      <c r="C294" s="19" t="s">
        <v>13</v>
      </c>
      <c r="D294" s="19">
        <v>30</v>
      </c>
      <c r="E294" s="19">
        <v>0</v>
      </c>
      <c r="F294" s="19">
        <v>30</v>
      </c>
      <c r="G294" s="19">
        <v>0</v>
      </c>
      <c r="H294" s="19" t="s">
        <v>590</v>
      </c>
    </row>
    <row r="295" spans="1:8">
      <c r="A295" s="19" t="s">
        <v>75</v>
      </c>
      <c r="B295" s="19" t="s">
        <v>35</v>
      </c>
      <c r="C295" s="19" t="s">
        <v>13</v>
      </c>
      <c r="D295" s="19">
        <v>40</v>
      </c>
      <c r="E295" s="19">
        <v>0</v>
      </c>
      <c r="F295" s="19">
        <v>40</v>
      </c>
      <c r="G295" s="19">
        <v>0</v>
      </c>
      <c r="H295" s="19" t="s">
        <v>590</v>
      </c>
    </row>
    <row r="296" spans="1:8">
      <c r="A296" s="19" t="s">
        <v>100</v>
      </c>
      <c r="B296" s="19" t="s">
        <v>33</v>
      </c>
      <c r="C296" s="19" t="s">
        <v>13</v>
      </c>
      <c r="D296" s="19">
        <v>60</v>
      </c>
      <c r="E296" s="19">
        <v>0</v>
      </c>
      <c r="F296" s="19">
        <v>60</v>
      </c>
      <c r="G296" s="19">
        <v>0</v>
      </c>
      <c r="H296" s="19" t="s">
        <v>590</v>
      </c>
    </row>
    <row r="297" spans="1:8">
      <c r="A297" s="19" t="s">
        <v>88</v>
      </c>
      <c r="B297" s="19" t="s">
        <v>12</v>
      </c>
      <c r="C297" s="19" t="s">
        <v>13</v>
      </c>
      <c r="D297" s="19">
        <v>30</v>
      </c>
      <c r="E297" s="19">
        <v>0</v>
      </c>
      <c r="F297" s="19">
        <v>30</v>
      </c>
      <c r="G297" s="19">
        <v>0</v>
      </c>
      <c r="H297" s="19" t="s">
        <v>590</v>
      </c>
    </row>
    <row r="298" spans="1:8">
      <c r="A298" s="19" t="s">
        <v>89</v>
      </c>
      <c r="B298" s="19" t="s">
        <v>15</v>
      </c>
      <c r="C298" s="19" t="s">
        <v>13</v>
      </c>
      <c r="D298" s="19">
        <v>30</v>
      </c>
      <c r="E298" s="19">
        <v>0</v>
      </c>
      <c r="F298" s="19">
        <v>30</v>
      </c>
      <c r="G298" s="19">
        <v>0</v>
      </c>
      <c r="H298" s="19" t="s">
        <v>590</v>
      </c>
    </row>
    <row r="299" spans="1:8">
      <c r="A299" s="19" t="s">
        <v>99</v>
      </c>
      <c r="B299" s="19" t="s">
        <v>27</v>
      </c>
      <c r="C299" s="19" t="s">
        <v>13</v>
      </c>
      <c r="D299" s="19">
        <v>30</v>
      </c>
      <c r="E299" s="19">
        <v>0</v>
      </c>
      <c r="F299" s="19">
        <v>30</v>
      </c>
      <c r="G299" s="19">
        <v>0</v>
      </c>
      <c r="H299" s="19" t="s">
        <v>590</v>
      </c>
    </row>
    <row r="300" spans="1:8">
      <c r="A300" s="19" t="s">
        <v>90</v>
      </c>
      <c r="B300" s="19" t="s">
        <v>91</v>
      </c>
      <c r="C300" s="19" t="s">
        <v>13</v>
      </c>
      <c r="D300" s="19">
        <v>64</v>
      </c>
      <c r="E300" s="19">
        <v>0</v>
      </c>
      <c r="F300" s="19">
        <v>64</v>
      </c>
      <c r="G300" s="19">
        <v>0</v>
      </c>
      <c r="H300" s="19" t="s">
        <v>590</v>
      </c>
    </row>
    <row r="301" spans="1:8">
      <c r="A301" s="19" t="s">
        <v>92</v>
      </c>
      <c r="B301" s="19" t="s">
        <v>93</v>
      </c>
      <c r="C301" s="19" t="s">
        <v>13</v>
      </c>
      <c r="D301" s="19">
        <v>10</v>
      </c>
      <c r="E301" s="19">
        <v>0</v>
      </c>
      <c r="F301" s="19">
        <v>10</v>
      </c>
      <c r="G301" s="19">
        <v>0</v>
      </c>
      <c r="H301" s="19" t="s">
        <v>590</v>
      </c>
    </row>
    <row r="302" spans="1:8">
      <c r="A302" s="19" t="s">
        <v>36</v>
      </c>
      <c r="B302" s="19" t="s">
        <v>37</v>
      </c>
      <c r="C302" s="19" t="s">
        <v>13</v>
      </c>
      <c r="D302" s="19">
        <v>5</v>
      </c>
      <c r="E302" s="19">
        <v>0</v>
      </c>
      <c r="F302" s="19">
        <v>5</v>
      </c>
      <c r="G302" s="19">
        <v>0</v>
      </c>
      <c r="H302" s="19" t="s">
        <v>581</v>
      </c>
    </row>
    <row r="303" spans="1:8">
      <c r="A303" s="19" t="s">
        <v>244</v>
      </c>
      <c r="B303" s="19" t="s">
        <v>180</v>
      </c>
      <c r="C303" s="19" t="s">
        <v>13</v>
      </c>
      <c r="D303" s="19">
        <v>6</v>
      </c>
      <c r="E303" s="19">
        <v>0</v>
      </c>
      <c r="F303" s="19">
        <v>6</v>
      </c>
      <c r="G303" s="19">
        <v>0</v>
      </c>
      <c r="H303" s="19" t="s">
        <v>581</v>
      </c>
    </row>
    <row r="304" spans="1:8">
      <c r="A304" s="19" t="s">
        <v>250</v>
      </c>
      <c r="B304" s="19" t="s">
        <v>251</v>
      </c>
      <c r="C304" s="19" t="s">
        <v>13</v>
      </c>
      <c r="D304" s="19">
        <v>5</v>
      </c>
      <c r="E304" s="19">
        <v>0</v>
      </c>
      <c r="F304" s="19">
        <v>5</v>
      </c>
      <c r="G304" s="19">
        <v>0</v>
      </c>
      <c r="H304" s="19" t="s">
        <v>581</v>
      </c>
    </row>
    <row r="305" spans="1:8">
      <c r="A305" s="19" t="s">
        <v>240</v>
      </c>
      <c r="B305" s="19" t="s">
        <v>241</v>
      </c>
      <c r="C305" s="19" t="s">
        <v>13</v>
      </c>
      <c r="D305" s="19">
        <v>60</v>
      </c>
      <c r="E305" s="19">
        <v>0</v>
      </c>
      <c r="F305" s="19">
        <v>60</v>
      </c>
      <c r="G305" s="19">
        <v>0</v>
      </c>
      <c r="H305" s="19" t="s">
        <v>581</v>
      </c>
    </row>
    <row r="306" spans="1:8">
      <c r="A306" s="19" t="s">
        <v>26</v>
      </c>
      <c r="B306" s="19" t="s">
        <v>27</v>
      </c>
      <c r="C306" s="19" t="s">
        <v>13</v>
      </c>
      <c r="D306" s="19">
        <v>35</v>
      </c>
      <c r="E306" s="19">
        <v>0</v>
      </c>
      <c r="F306" s="19">
        <v>35</v>
      </c>
      <c r="G306" s="19">
        <v>0</v>
      </c>
      <c r="H306" s="19" t="s">
        <v>581</v>
      </c>
    </row>
    <row r="307" spans="1:8">
      <c r="A307" s="19" t="s">
        <v>240</v>
      </c>
      <c r="B307" s="19" t="s">
        <v>241</v>
      </c>
      <c r="C307" s="19" t="s">
        <v>13</v>
      </c>
      <c r="D307" s="19">
        <v>30</v>
      </c>
      <c r="E307" s="19">
        <v>0</v>
      </c>
      <c r="F307" s="19">
        <v>30</v>
      </c>
      <c r="G307" s="19">
        <v>0</v>
      </c>
      <c r="H307" s="19" t="s">
        <v>591</v>
      </c>
    </row>
    <row r="308" spans="1:8">
      <c r="A308" s="19" t="s">
        <v>26</v>
      </c>
      <c r="B308" s="19" t="s">
        <v>27</v>
      </c>
      <c r="C308" s="19" t="s">
        <v>13</v>
      </c>
      <c r="D308" s="19">
        <v>14</v>
      </c>
      <c r="E308" s="19">
        <v>0</v>
      </c>
      <c r="F308" s="19">
        <v>14</v>
      </c>
      <c r="G308" s="19">
        <v>0</v>
      </c>
      <c r="H308" s="19" t="s">
        <v>591</v>
      </c>
    </row>
    <row r="309" spans="1:8">
      <c r="A309" s="19" t="s">
        <v>36</v>
      </c>
      <c r="B309" s="19" t="s">
        <v>37</v>
      </c>
      <c r="C309" s="19" t="s">
        <v>13</v>
      </c>
      <c r="D309" s="19">
        <v>11</v>
      </c>
      <c r="E309" s="19">
        <v>0</v>
      </c>
      <c r="F309" s="19">
        <v>11</v>
      </c>
      <c r="G309" s="19">
        <v>0</v>
      </c>
      <c r="H309" s="19" t="s">
        <v>581</v>
      </c>
    </row>
    <row r="310" spans="1:8">
      <c r="A310" s="19" t="s">
        <v>32</v>
      </c>
      <c r="B310" s="19" t="s">
        <v>33</v>
      </c>
      <c r="C310" s="19" t="s">
        <v>13</v>
      </c>
      <c r="D310" s="19">
        <v>80</v>
      </c>
      <c r="E310" s="19">
        <v>0</v>
      </c>
      <c r="F310" s="19">
        <v>80</v>
      </c>
      <c r="G310" s="19">
        <v>0</v>
      </c>
      <c r="H310" s="19" t="s">
        <v>581</v>
      </c>
    </row>
    <row r="311" spans="1:8">
      <c r="A311" s="19" t="s">
        <v>30</v>
      </c>
      <c r="B311" s="19" t="s">
        <v>31</v>
      </c>
      <c r="C311" s="19" t="s">
        <v>13</v>
      </c>
      <c r="D311" s="19">
        <v>33</v>
      </c>
      <c r="E311" s="19">
        <v>0</v>
      </c>
      <c r="F311" s="19">
        <v>33</v>
      </c>
      <c r="G311" s="19">
        <v>0</v>
      </c>
      <c r="H311" s="19" t="s">
        <v>581</v>
      </c>
    </row>
    <row r="312" spans="1:8">
      <c r="A312" s="19" t="s">
        <v>32</v>
      </c>
      <c r="B312" s="19" t="s">
        <v>33</v>
      </c>
      <c r="C312" s="19" t="s">
        <v>13</v>
      </c>
      <c r="D312" s="19">
        <v>80</v>
      </c>
      <c r="E312" s="19">
        <v>0</v>
      </c>
      <c r="F312" s="19">
        <v>80</v>
      </c>
      <c r="G312" s="19">
        <v>0</v>
      </c>
      <c r="H312" s="19" t="s">
        <v>590</v>
      </c>
    </row>
    <row r="313" spans="1:8">
      <c r="A313" s="19" t="s">
        <v>34</v>
      </c>
      <c r="B313" s="19" t="s">
        <v>35</v>
      </c>
      <c r="C313" s="19" t="s">
        <v>13</v>
      </c>
      <c r="D313" s="19">
        <v>80</v>
      </c>
      <c r="E313" s="19">
        <v>0</v>
      </c>
      <c r="F313" s="19">
        <v>80</v>
      </c>
      <c r="G313" s="19">
        <v>0</v>
      </c>
      <c r="H313" s="19" t="s">
        <v>590</v>
      </c>
    </row>
    <row r="314" spans="1:8">
      <c r="A314" s="19" t="s">
        <v>26</v>
      </c>
      <c r="B314" s="19" t="s">
        <v>27</v>
      </c>
      <c r="C314" s="19" t="s">
        <v>13</v>
      </c>
      <c r="D314" s="19">
        <v>75</v>
      </c>
      <c r="E314" s="19">
        <v>0</v>
      </c>
      <c r="F314" s="19">
        <v>75</v>
      </c>
      <c r="G314" s="19">
        <v>0</v>
      </c>
      <c r="H314" s="19" t="s">
        <v>590</v>
      </c>
    </row>
    <row r="315" spans="1:8">
      <c r="A315" s="19" t="s">
        <v>30</v>
      </c>
      <c r="B315" s="19" t="s">
        <v>31</v>
      </c>
      <c r="C315" s="19" t="s">
        <v>13</v>
      </c>
      <c r="D315" s="19">
        <v>50</v>
      </c>
      <c r="E315" s="19">
        <v>0</v>
      </c>
      <c r="F315" s="19">
        <v>50</v>
      </c>
      <c r="G315" s="19">
        <v>0</v>
      </c>
      <c r="H315" s="19" t="s">
        <v>590</v>
      </c>
    </row>
    <row r="316" spans="1:8">
      <c r="A316" s="19" t="s">
        <v>32</v>
      </c>
      <c r="B316" s="19" t="s">
        <v>33</v>
      </c>
      <c r="C316" s="19" t="s">
        <v>13</v>
      </c>
      <c r="D316" s="19">
        <v>80</v>
      </c>
      <c r="E316" s="19">
        <v>0</v>
      </c>
      <c r="F316" s="19">
        <v>80</v>
      </c>
      <c r="G316" s="19">
        <v>0</v>
      </c>
      <c r="H316" s="19" t="s">
        <v>591</v>
      </c>
    </row>
    <row r="317" spans="1:8">
      <c r="A317" s="19" t="s">
        <v>26</v>
      </c>
      <c r="B317" s="19" t="s">
        <v>27</v>
      </c>
      <c r="C317" s="19" t="s">
        <v>13</v>
      </c>
      <c r="D317" s="19">
        <v>100</v>
      </c>
      <c r="E317" s="19">
        <v>0</v>
      </c>
      <c r="F317" s="19">
        <v>100</v>
      </c>
      <c r="G317" s="19">
        <v>0</v>
      </c>
      <c r="H317" s="19" t="s">
        <v>591</v>
      </c>
    </row>
    <row r="318" spans="1:8">
      <c r="A318" s="19" t="s">
        <v>30</v>
      </c>
      <c r="B318" s="19" t="s">
        <v>31</v>
      </c>
      <c r="C318" s="19" t="s">
        <v>13</v>
      </c>
      <c r="D318" s="19">
        <v>47</v>
      </c>
      <c r="E318" s="19">
        <v>0</v>
      </c>
      <c r="F318" s="19">
        <v>47</v>
      </c>
      <c r="G318" s="19">
        <v>0</v>
      </c>
      <c r="H318" s="19" t="s">
        <v>591</v>
      </c>
    </row>
    <row r="319" spans="1:8">
      <c r="A319" s="19" t="s">
        <v>83</v>
      </c>
      <c r="B319" s="19" t="s">
        <v>33</v>
      </c>
      <c r="C319" s="19" t="s">
        <v>13</v>
      </c>
      <c r="D319" s="19">
        <v>256</v>
      </c>
      <c r="E319" s="19">
        <v>0</v>
      </c>
      <c r="F319" s="19">
        <v>256</v>
      </c>
      <c r="G319" s="19">
        <v>0</v>
      </c>
      <c r="H319" s="19" t="s">
        <v>590</v>
      </c>
    </row>
    <row r="320" spans="1:8">
      <c r="A320" s="19" t="s">
        <v>84</v>
      </c>
      <c r="B320" s="19" t="s">
        <v>85</v>
      </c>
      <c r="C320" s="19" t="s">
        <v>13</v>
      </c>
      <c r="D320" s="19">
        <v>320</v>
      </c>
      <c r="E320" s="19">
        <v>0</v>
      </c>
      <c r="F320" s="19">
        <v>320</v>
      </c>
      <c r="G320" s="19">
        <v>0</v>
      </c>
      <c r="H320" s="19" t="s">
        <v>590</v>
      </c>
    </row>
    <row r="321" spans="1:8">
      <c r="A321" s="19" t="s">
        <v>26</v>
      </c>
      <c r="B321" s="19" t="s">
        <v>27</v>
      </c>
      <c r="C321" s="19" t="s">
        <v>13</v>
      </c>
      <c r="D321" s="19">
        <v>25</v>
      </c>
      <c r="E321" s="19">
        <v>0</v>
      </c>
      <c r="F321" s="19">
        <v>25</v>
      </c>
      <c r="G321" s="19">
        <v>0</v>
      </c>
      <c r="H321" s="19" t="s">
        <v>590</v>
      </c>
    </row>
    <row r="322" spans="1:8">
      <c r="A322" s="19" t="s">
        <v>63</v>
      </c>
      <c r="B322" s="19" t="s">
        <v>64</v>
      </c>
      <c r="C322" s="19" t="s">
        <v>13</v>
      </c>
      <c r="D322" s="19">
        <v>1000</v>
      </c>
      <c r="E322" s="19">
        <v>0</v>
      </c>
      <c r="F322" s="19">
        <v>1000</v>
      </c>
      <c r="G322" s="19">
        <v>0</v>
      </c>
      <c r="H322" s="19" t="s">
        <v>582</v>
      </c>
    </row>
    <row r="323" spans="1:8">
      <c r="A323" s="19" t="s">
        <v>63</v>
      </c>
      <c r="B323" s="19" t="s">
        <v>64</v>
      </c>
      <c r="C323" s="19" t="s">
        <v>13</v>
      </c>
      <c r="D323" s="19">
        <v>1000</v>
      </c>
      <c r="E323" s="19">
        <v>0</v>
      </c>
      <c r="F323" s="19">
        <v>1000</v>
      </c>
      <c r="G323" s="19">
        <v>0</v>
      </c>
      <c r="H323" s="19" t="s">
        <v>582</v>
      </c>
    </row>
    <row r="324" spans="1:8">
      <c r="A324" s="19" t="s">
        <v>61</v>
      </c>
      <c r="B324" s="19" t="s">
        <v>62</v>
      </c>
      <c r="C324" s="19" t="s">
        <v>13</v>
      </c>
      <c r="D324" s="19">
        <v>24</v>
      </c>
      <c r="E324" s="19">
        <v>0</v>
      </c>
      <c r="F324" s="19">
        <v>24</v>
      </c>
      <c r="G324" s="19">
        <v>0</v>
      </c>
      <c r="H324" s="19" t="s">
        <v>591</v>
      </c>
    </row>
    <row r="325" spans="1:8">
      <c r="A325" s="19" t="s">
        <v>75</v>
      </c>
      <c r="B325" s="19" t="s">
        <v>35</v>
      </c>
      <c r="C325" s="19" t="s">
        <v>13</v>
      </c>
      <c r="D325" s="19">
        <v>40</v>
      </c>
      <c r="E325" s="19">
        <v>0</v>
      </c>
      <c r="F325" s="19">
        <v>40</v>
      </c>
      <c r="G325" s="19">
        <v>0</v>
      </c>
      <c r="H325" s="19" t="s">
        <v>591</v>
      </c>
    </row>
    <row r="326" spans="1:8">
      <c r="A326" s="19" t="s">
        <v>68</v>
      </c>
      <c r="B326" s="19" t="s">
        <v>12</v>
      </c>
      <c r="C326" s="19" t="s">
        <v>13</v>
      </c>
      <c r="D326" s="19">
        <v>25</v>
      </c>
      <c r="E326" s="19">
        <v>0</v>
      </c>
      <c r="F326" s="19">
        <v>25</v>
      </c>
      <c r="G326" s="19">
        <v>0</v>
      </c>
      <c r="H326" s="19" t="s">
        <v>591</v>
      </c>
    </row>
    <row r="327" spans="1:8">
      <c r="A327" s="19" t="s">
        <v>81</v>
      </c>
      <c r="B327" s="19" t="s">
        <v>82</v>
      </c>
      <c r="C327" s="19" t="s">
        <v>13</v>
      </c>
      <c r="D327" s="19">
        <v>40</v>
      </c>
      <c r="E327" s="19">
        <v>0</v>
      </c>
      <c r="F327" s="19">
        <v>40</v>
      </c>
      <c r="G327" s="19">
        <v>0</v>
      </c>
      <c r="H327" s="19" t="s">
        <v>591</v>
      </c>
    </row>
    <row r="328" spans="1:8">
      <c r="A328" s="19" t="s">
        <v>100</v>
      </c>
      <c r="B328" s="19" t="s">
        <v>33</v>
      </c>
      <c r="C328" s="19" t="s">
        <v>13</v>
      </c>
      <c r="D328" s="19">
        <v>48</v>
      </c>
      <c r="E328" s="19">
        <v>0</v>
      </c>
      <c r="F328" s="19">
        <v>48</v>
      </c>
      <c r="G328" s="19">
        <v>0</v>
      </c>
      <c r="H328" s="19" t="s">
        <v>591</v>
      </c>
    </row>
    <row r="329" spans="1:8">
      <c r="A329" s="19" t="s">
        <v>69</v>
      </c>
      <c r="B329" s="19" t="s">
        <v>15</v>
      </c>
      <c r="C329" s="19" t="s">
        <v>13</v>
      </c>
      <c r="D329" s="19">
        <v>25</v>
      </c>
      <c r="E329" s="19">
        <v>0</v>
      </c>
      <c r="F329" s="19">
        <v>25</v>
      </c>
      <c r="G329" s="19">
        <v>0</v>
      </c>
      <c r="H329" s="19" t="s">
        <v>591</v>
      </c>
    </row>
    <row r="330" spans="1:8">
      <c r="A330" s="19" t="s">
        <v>77</v>
      </c>
      <c r="B330" s="19" t="s">
        <v>12</v>
      </c>
      <c r="C330" s="19" t="s">
        <v>13</v>
      </c>
      <c r="D330" s="19">
        <v>36</v>
      </c>
      <c r="E330" s="19">
        <v>0</v>
      </c>
      <c r="F330" s="19">
        <v>36</v>
      </c>
      <c r="G330" s="19">
        <v>0</v>
      </c>
      <c r="H330" s="19" t="s">
        <v>591</v>
      </c>
    </row>
    <row r="331" spans="1:8">
      <c r="A331" s="19" t="s">
        <v>79</v>
      </c>
      <c r="B331" s="19" t="s">
        <v>15</v>
      </c>
      <c r="C331" s="19" t="s">
        <v>13</v>
      </c>
      <c r="D331" s="19">
        <v>36</v>
      </c>
      <c r="E331" s="19">
        <v>0</v>
      </c>
      <c r="F331" s="19">
        <v>36</v>
      </c>
      <c r="G331" s="19">
        <v>0</v>
      </c>
      <c r="H331" s="19" t="s">
        <v>591</v>
      </c>
    </row>
    <row r="332" spans="1:8">
      <c r="A332" s="19" t="s">
        <v>80</v>
      </c>
      <c r="B332" s="19" t="s">
        <v>23</v>
      </c>
      <c r="C332" s="19" t="s">
        <v>13</v>
      </c>
      <c r="D332" s="19">
        <v>40</v>
      </c>
      <c r="E332" s="19">
        <v>0</v>
      </c>
      <c r="F332" s="19">
        <v>40</v>
      </c>
      <c r="G332" s="19">
        <v>0</v>
      </c>
      <c r="H332" s="19" t="s">
        <v>591</v>
      </c>
    </row>
    <row r="333" spans="1:8">
      <c r="A333" s="19" t="s">
        <v>75</v>
      </c>
      <c r="B333" s="19" t="s">
        <v>35</v>
      </c>
      <c r="C333" s="19" t="s">
        <v>13</v>
      </c>
      <c r="D333" s="19">
        <v>60</v>
      </c>
      <c r="E333" s="19">
        <v>0</v>
      </c>
      <c r="F333" s="19">
        <v>60</v>
      </c>
      <c r="G333" s="19">
        <v>0</v>
      </c>
      <c r="H333" s="19" t="s">
        <v>591</v>
      </c>
    </row>
    <row r="334" spans="1:8">
      <c r="A334" s="19" t="s">
        <v>86</v>
      </c>
      <c r="B334" s="19" t="s">
        <v>87</v>
      </c>
      <c r="C334" s="19" t="s">
        <v>13</v>
      </c>
      <c r="D334" s="19">
        <v>60</v>
      </c>
      <c r="E334" s="19">
        <v>0</v>
      </c>
      <c r="F334" s="19">
        <v>60</v>
      </c>
      <c r="G334" s="19">
        <v>0</v>
      </c>
      <c r="H334" s="19" t="s">
        <v>591</v>
      </c>
    </row>
    <row r="335" spans="1:8">
      <c r="A335" s="19" t="s">
        <v>100</v>
      </c>
      <c r="B335" s="19" t="s">
        <v>33</v>
      </c>
      <c r="C335" s="19" t="s">
        <v>13</v>
      </c>
      <c r="D335" s="19">
        <v>120</v>
      </c>
      <c r="E335" s="19">
        <v>0</v>
      </c>
      <c r="F335" s="19">
        <v>120</v>
      </c>
      <c r="G335" s="19">
        <v>0</v>
      </c>
      <c r="H335" s="19" t="s">
        <v>591</v>
      </c>
    </row>
    <row r="336" spans="1:8">
      <c r="A336" s="19" t="s">
        <v>20</v>
      </c>
      <c r="B336" s="19" t="s">
        <v>17</v>
      </c>
      <c r="C336" s="19" t="s">
        <v>13</v>
      </c>
      <c r="D336" s="19">
        <v>2</v>
      </c>
      <c r="E336" s="19">
        <v>0</v>
      </c>
      <c r="F336" s="19">
        <v>2</v>
      </c>
      <c r="G336" s="19">
        <v>0</v>
      </c>
      <c r="H336" s="19" t="s">
        <v>582</v>
      </c>
    </row>
    <row r="337" spans="1:8">
      <c r="A337" s="19" t="s">
        <v>100</v>
      </c>
      <c r="B337" s="19" t="s">
        <v>33</v>
      </c>
      <c r="C337" s="19" t="s">
        <v>13</v>
      </c>
      <c r="D337" s="19">
        <v>72</v>
      </c>
      <c r="E337" s="19">
        <v>0</v>
      </c>
      <c r="F337" s="19">
        <v>72</v>
      </c>
      <c r="G337" s="19">
        <v>0</v>
      </c>
      <c r="H337" s="19" t="s">
        <v>592</v>
      </c>
    </row>
    <row r="338" spans="1:8">
      <c r="A338" s="19" t="s">
        <v>70</v>
      </c>
      <c r="B338" s="19" t="s">
        <v>33</v>
      </c>
      <c r="C338" s="19" t="s">
        <v>13</v>
      </c>
      <c r="D338" s="19">
        <v>2</v>
      </c>
      <c r="E338" s="19">
        <v>0</v>
      </c>
      <c r="F338" s="19">
        <v>2</v>
      </c>
      <c r="G338" s="19">
        <v>0</v>
      </c>
      <c r="H338" s="19" t="s">
        <v>592</v>
      </c>
    </row>
    <row r="339" spans="1:8">
      <c r="A339" s="19" t="s">
        <v>68</v>
      </c>
      <c r="B339" s="19" t="s">
        <v>12</v>
      </c>
      <c r="C339" s="19" t="s">
        <v>13</v>
      </c>
      <c r="D339" s="19">
        <v>20</v>
      </c>
      <c r="E339" s="19">
        <v>0</v>
      </c>
      <c r="F339" s="19">
        <v>20</v>
      </c>
      <c r="G339" s="19">
        <v>0</v>
      </c>
      <c r="H339" s="19" t="s">
        <v>592</v>
      </c>
    </row>
    <row r="340" spans="1:8">
      <c r="A340" s="19" t="s">
        <v>20</v>
      </c>
      <c r="B340" s="19" t="s">
        <v>17</v>
      </c>
      <c r="C340" s="19" t="s">
        <v>13</v>
      </c>
      <c r="D340" s="19">
        <v>1</v>
      </c>
      <c r="E340" s="19">
        <v>0</v>
      </c>
      <c r="F340" s="19">
        <v>1</v>
      </c>
      <c r="G340" s="19">
        <v>0</v>
      </c>
      <c r="H340" s="19" t="s">
        <v>592</v>
      </c>
    </row>
    <row r="341" spans="1:8">
      <c r="A341" s="19" t="s">
        <v>21</v>
      </c>
      <c r="B341" s="19" t="s">
        <v>19</v>
      </c>
      <c r="C341" s="19" t="s">
        <v>13</v>
      </c>
      <c r="D341" s="19">
        <v>1</v>
      </c>
      <c r="E341" s="19">
        <v>0</v>
      </c>
      <c r="F341" s="19">
        <v>1</v>
      </c>
      <c r="G341" s="19">
        <v>0</v>
      </c>
      <c r="H341" s="19" t="s">
        <v>592</v>
      </c>
    </row>
    <row r="342" spans="1:8">
      <c r="A342" s="19" t="s">
        <v>81</v>
      </c>
      <c r="B342" s="19" t="s">
        <v>82</v>
      </c>
      <c r="C342" s="19" t="s">
        <v>13</v>
      </c>
      <c r="D342" s="19">
        <v>40</v>
      </c>
      <c r="E342" s="19">
        <v>0</v>
      </c>
      <c r="F342" s="19">
        <v>40</v>
      </c>
      <c r="G342" s="19">
        <v>0</v>
      </c>
      <c r="H342" s="19" t="s">
        <v>592</v>
      </c>
    </row>
    <row r="343" spans="1:8">
      <c r="A343" s="19" t="s">
        <v>61</v>
      </c>
      <c r="B343" s="19" t="s">
        <v>62</v>
      </c>
      <c r="C343" s="19" t="s">
        <v>13</v>
      </c>
      <c r="D343" s="19">
        <v>36</v>
      </c>
      <c r="E343" s="19">
        <v>0</v>
      </c>
      <c r="F343" s="19">
        <v>36</v>
      </c>
      <c r="G343" s="19">
        <v>0</v>
      </c>
      <c r="H343" s="19" t="s">
        <v>592</v>
      </c>
    </row>
    <row r="344" spans="1:8">
      <c r="A344" s="19" t="s">
        <v>26</v>
      </c>
      <c r="B344" s="19" t="s">
        <v>27</v>
      </c>
      <c r="C344" s="19" t="s">
        <v>13</v>
      </c>
      <c r="D344" s="19">
        <v>37</v>
      </c>
      <c r="E344" s="19">
        <v>0</v>
      </c>
      <c r="F344" s="19">
        <v>37</v>
      </c>
      <c r="G344" s="19">
        <v>0</v>
      </c>
      <c r="H344" s="19" t="s">
        <v>592</v>
      </c>
    </row>
    <row r="345" spans="1:8">
      <c r="A345" s="19" t="s">
        <v>36</v>
      </c>
      <c r="B345" s="19" t="s">
        <v>37</v>
      </c>
      <c r="C345" s="19" t="s">
        <v>13</v>
      </c>
      <c r="D345" s="19">
        <v>1</v>
      </c>
      <c r="E345" s="19">
        <v>0</v>
      </c>
      <c r="F345" s="19">
        <v>1</v>
      </c>
      <c r="G345" s="19">
        <v>0</v>
      </c>
      <c r="H345" s="19" t="s">
        <v>592</v>
      </c>
    </row>
    <row r="346" spans="1:8">
      <c r="A346" s="19" t="s">
        <v>69</v>
      </c>
      <c r="B346" s="19" t="s">
        <v>15</v>
      </c>
      <c r="C346" s="19" t="s">
        <v>13</v>
      </c>
      <c r="D346" s="19">
        <v>10</v>
      </c>
      <c r="E346" s="19">
        <v>0</v>
      </c>
      <c r="F346" s="19">
        <v>10</v>
      </c>
      <c r="G346" s="19">
        <v>0</v>
      </c>
      <c r="H346" s="19" t="s">
        <v>592</v>
      </c>
    </row>
    <row r="347" spans="1:8">
      <c r="A347" s="19" t="s">
        <v>77</v>
      </c>
      <c r="B347" s="19" t="s">
        <v>12</v>
      </c>
      <c r="C347" s="19" t="s">
        <v>13</v>
      </c>
      <c r="D347" s="19">
        <v>40</v>
      </c>
      <c r="E347" s="19">
        <v>0</v>
      </c>
      <c r="F347" s="19">
        <v>40</v>
      </c>
      <c r="G347" s="19">
        <v>0</v>
      </c>
      <c r="H347" s="19" t="s">
        <v>592</v>
      </c>
    </row>
    <row r="348" spans="1:8">
      <c r="A348" s="19" t="s">
        <v>79</v>
      </c>
      <c r="B348" s="19" t="s">
        <v>15</v>
      </c>
      <c r="C348" s="19" t="s">
        <v>13</v>
      </c>
      <c r="D348" s="19">
        <v>36</v>
      </c>
      <c r="E348" s="19">
        <v>0</v>
      </c>
      <c r="F348" s="19">
        <v>36</v>
      </c>
      <c r="G348" s="19">
        <v>0</v>
      </c>
      <c r="H348" s="19" t="s">
        <v>592</v>
      </c>
    </row>
    <row r="349" spans="1:8">
      <c r="A349" s="19" t="s">
        <v>80</v>
      </c>
      <c r="B349" s="19" t="s">
        <v>23</v>
      </c>
      <c r="C349" s="19" t="s">
        <v>13</v>
      </c>
      <c r="D349" s="19">
        <v>40</v>
      </c>
      <c r="E349" s="19">
        <v>0</v>
      </c>
      <c r="F349" s="19">
        <v>40</v>
      </c>
      <c r="G349" s="19">
        <v>0</v>
      </c>
      <c r="H349" s="19" t="s">
        <v>592</v>
      </c>
    </row>
    <row r="350" spans="1:8">
      <c r="A350" s="19" t="s">
        <v>75</v>
      </c>
      <c r="B350" s="19" t="s">
        <v>35</v>
      </c>
      <c r="C350" s="19" t="s">
        <v>13</v>
      </c>
      <c r="D350" s="19">
        <v>20</v>
      </c>
      <c r="E350" s="19">
        <v>0</v>
      </c>
      <c r="F350" s="19">
        <v>20</v>
      </c>
      <c r="G350" s="19">
        <v>0</v>
      </c>
      <c r="H350" s="19" t="s">
        <v>592</v>
      </c>
    </row>
    <row r="351" spans="1:8">
      <c r="A351" s="19" t="s">
        <v>77</v>
      </c>
      <c r="B351" s="19" t="s">
        <v>12</v>
      </c>
      <c r="C351" s="19" t="s">
        <v>13</v>
      </c>
      <c r="D351" s="19">
        <v>4</v>
      </c>
      <c r="E351" s="19">
        <v>0</v>
      </c>
      <c r="F351" s="19">
        <v>4</v>
      </c>
      <c r="G351" s="19">
        <v>0</v>
      </c>
      <c r="H351" s="19" t="s">
        <v>592</v>
      </c>
    </row>
    <row r="352" spans="1:8">
      <c r="A352" s="19" t="s">
        <v>79</v>
      </c>
      <c r="B352" s="19" t="s">
        <v>15</v>
      </c>
      <c r="C352" s="19" t="s">
        <v>13</v>
      </c>
      <c r="D352" s="19">
        <v>4</v>
      </c>
      <c r="E352" s="19">
        <v>0</v>
      </c>
      <c r="F352" s="19">
        <v>4</v>
      </c>
      <c r="G352" s="19">
        <v>0</v>
      </c>
      <c r="H352" s="19" t="s">
        <v>592</v>
      </c>
    </row>
    <row r="353" spans="1:8">
      <c r="A353" s="19" t="s">
        <v>83</v>
      </c>
      <c r="B353" s="19" t="s">
        <v>33</v>
      </c>
      <c r="C353" s="19" t="s">
        <v>13</v>
      </c>
      <c r="D353" s="19">
        <v>212</v>
      </c>
      <c r="E353" s="19">
        <v>0</v>
      </c>
      <c r="F353" s="19">
        <v>212</v>
      </c>
      <c r="G353" s="19">
        <v>0</v>
      </c>
      <c r="H353" s="19" t="s">
        <v>592</v>
      </c>
    </row>
    <row r="354" spans="1:8">
      <c r="A354" s="19" t="s">
        <v>84</v>
      </c>
      <c r="B354" s="19" t="s">
        <v>85</v>
      </c>
      <c r="C354" s="19" t="s">
        <v>13</v>
      </c>
      <c r="D354" s="19">
        <v>176</v>
      </c>
      <c r="E354" s="19">
        <v>0</v>
      </c>
      <c r="F354" s="19">
        <v>176</v>
      </c>
      <c r="G354" s="19">
        <v>0</v>
      </c>
      <c r="H354" s="19" t="s">
        <v>592</v>
      </c>
    </row>
    <row r="355" spans="1:8">
      <c r="A355" s="19" t="s">
        <v>100</v>
      </c>
      <c r="B355" s="19" t="s">
        <v>33</v>
      </c>
      <c r="C355" s="19" t="s">
        <v>13</v>
      </c>
      <c r="D355" s="19">
        <v>100</v>
      </c>
      <c r="E355" s="19">
        <v>0</v>
      </c>
      <c r="F355" s="19">
        <v>100</v>
      </c>
      <c r="G355" s="19">
        <v>0</v>
      </c>
      <c r="H355" s="19" t="s">
        <v>592</v>
      </c>
    </row>
    <row r="356" spans="1:8">
      <c r="A356" s="19" t="s">
        <v>75</v>
      </c>
      <c r="B356" s="19" t="s">
        <v>35</v>
      </c>
      <c r="C356" s="19" t="s">
        <v>13</v>
      </c>
      <c r="D356" s="19">
        <v>20</v>
      </c>
      <c r="E356" s="19">
        <v>0</v>
      </c>
      <c r="F356" s="19">
        <v>20</v>
      </c>
      <c r="G356" s="19">
        <v>0</v>
      </c>
      <c r="H356" s="19" t="s">
        <v>592</v>
      </c>
    </row>
    <row r="357" spans="1:8">
      <c r="A357" s="19" t="s">
        <v>88</v>
      </c>
      <c r="B357" s="19" t="s">
        <v>12</v>
      </c>
      <c r="C357" s="19" t="s">
        <v>13</v>
      </c>
      <c r="D357" s="19">
        <v>10</v>
      </c>
      <c r="E357" s="19">
        <v>0</v>
      </c>
      <c r="F357" s="19">
        <v>10</v>
      </c>
      <c r="G357" s="19">
        <v>0</v>
      </c>
      <c r="H357" s="19" t="s">
        <v>592</v>
      </c>
    </row>
    <row r="358" spans="1:8">
      <c r="A358" s="19" t="s">
        <v>89</v>
      </c>
      <c r="B358" s="19" t="s">
        <v>15</v>
      </c>
      <c r="C358" s="19" t="s">
        <v>13</v>
      </c>
      <c r="D358" s="19">
        <v>5</v>
      </c>
      <c r="E358" s="19">
        <v>0</v>
      </c>
      <c r="F358" s="19">
        <v>5</v>
      </c>
      <c r="G358" s="19">
        <v>0</v>
      </c>
      <c r="H358" s="19" t="s">
        <v>592</v>
      </c>
    </row>
    <row r="359" spans="1:8">
      <c r="A359" s="19" t="s">
        <v>90</v>
      </c>
      <c r="B359" s="19" t="s">
        <v>91</v>
      </c>
      <c r="C359" s="19" t="s">
        <v>13</v>
      </c>
      <c r="D359" s="19">
        <v>2</v>
      </c>
      <c r="E359" s="19">
        <v>0</v>
      </c>
      <c r="F359" s="19">
        <v>2</v>
      </c>
      <c r="G359" s="19">
        <v>0</v>
      </c>
      <c r="H359" s="19" t="s">
        <v>592</v>
      </c>
    </row>
    <row r="360" spans="1:8">
      <c r="A360" s="19" t="s">
        <v>92</v>
      </c>
      <c r="B360" s="19" t="s">
        <v>93</v>
      </c>
      <c r="C360" s="19" t="s">
        <v>13</v>
      </c>
      <c r="D360" s="19">
        <v>40</v>
      </c>
      <c r="E360" s="19">
        <v>0</v>
      </c>
      <c r="F360" s="19">
        <v>40</v>
      </c>
      <c r="G360" s="19">
        <v>0</v>
      </c>
      <c r="H360" s="19" t="s">
        <v>592</v>
      </c>
    </row>
    <row r="361" spans="1:8">
      <c r="A361" s="19" t="s">
        <v>69</v>
      </c>
      <c r="B361" s="19" t="s">
        <v>15</v>
      </c>
      <c r="C361" s="19" t="s">
        <v>13</v>
      </c>
      <c r="D361" s="19">
        <v>25</v>
      </c>
      <c r="E361" s="19">
        <v>0</v>
      </c>
      <c r="F361" s="19">
        <v>25</v>
      </c>
      <c r="G361" s="19">
        <v>0</v>
      </c>
      <c r="H361" s="19" t="s">
        <v>593</v>
      </c>
    </row>
    <row r="362" spans="1:8">
      <c r="A362" s="19" t="s">
        <v>77</v>
      </c>
      <c r="B362" s="19" t="s">
        <v>12</v>
      </c>
      <c r="C362" s="19" t="s">
        <v>13</v>
      </c>
      <c r="D362" s="19">
        <v>52</v>
      </c>
      <c r="E362" s="19">
        <v>0</v>
      </c>
      <c r="F362" s="19">
        <v>52</v>
      </c>
      <c r="G362" s="19">
        <v>0</v>
      </c>
      <c r="H362" s="19" t="s">
        <v>593</v>
      </c>
    </row>
    <row r="363" spans="1:8">
      <c r="A363" s="19" t="s">
        <v>79</v>
      </c>
      <c r="B363" s="19" t="s">
        <v>15</v>
      </c>
      <c r="C363" s="19" t="s">
        <v>13</v>
      </c>
      <c r="D363" s="19">
        <v>52</v>
      </c>
      <c r="E363" s="19">
        <v>0</v>
      </c>
      <c r="F363" s="19">
        <v>52</v>
      </c>
      <c r="G363" s="19">
        <v>0</v>
      </c>
      <c r="H363" s="19" t="s">
        <v>593</v>
      </c>
    </row>
    <row r="364" spans="1:8">
      <c r="A364" s="19" t="s">
        <v>80</v>
      </c>
      <c r="B364" s="19" t="s">
        <v>23</v>
      </c>
      <c r="C364" s="19" t="s">
        <v>13</v>
      </c>
      <c r="D364" s="19">
        <v>80</v>
      </c>
      <c r="E364" s="19">
        <v>0</v>
      </c>
      <c r="F364" s="19">
        <v>80</v>
      </c>
      <c r="G364" s="19">
        <v>0</v>
      </c>
      <c r="H364" s="19" t="s">
        <v>593</v>
      </c>
    </row>
    <row r="365" spans="1:8">
      <c r="A365" s="19" t="s">
        <v>68</v>
      </c>
      <c r="B365" s="19" t="s">
        <v>12</v>
      </c>
      <c r="C365" s="19" t="s">
        <v>13</v>
      </c>
      <c r="D365" s="19">
        <v>25</v>
      </c>
      <c r="E365" s="19">
        <v>0</v>
      </c>
      <c r="F365" s="19">
        <v>25</v>
      </c>
      <c r="G365" s="19">
        <v>0</v>
      </c>
      <c r="H365" s="19" t="s">
        <v>593</v>
      </c>
    </row>
    <row r="366" spans="1:8">
      <c r="A366" s="19" t="s">
        <v>20</v>
      </c>
      <c r="B366" s="19" t="s">
        <v>17</v>
      </c>
      <c r="C366" s="19" t="s">
        <v>13</v>
      </c>
      <c r="D366" s="19">
        <v>7</v>
      </c>
      <c r="E366" s="19">
        <v>0</v>
      </c>
      <c r="F366" s="19">
        <v>7</v>
      </c>
      <c r="G366" s="19">
        <v>0</v>
      </c>
      <c r="H366" s="19" t="s">
        <v>593</v>
      </c>
    </row>
    <row r="367" spans="1:8">
      <c r="A367" s="19" t="s">
        <v>21</v>
      </c>
      <c r="B367" s="19" t="s">
        <v>19</v>
      </c>
      <c r="C367" s="19" t="s">
        <v>13</v>
      </c>
      <c r="D367" s="19">
        <v>7</v>
      </c>
      <c r="E367" s="19">
        <v>0</v>
      </c>
      <c r="F367" s="19">
        <v>7</v>
      </c>
      <c r="G367" s="19">
        <v>0</v>
      </c>
      <c r="H367" s="19" t="s">
        <v>593</v>
      </c>
    </row>
    <row r="368" spans="1:8">
      <c r="A368" s="19" t="s">
        <v>81</v>
      </c>
      <c r="B368" s="19" t="s">
        <v>82</v>
      </c>
      <c r="C368" s="19" t="s">
        <v>13</v>
      </c>
      <c r="D368" s="19">
        <v>80</v>
      </c>
      <c r="E368" s="19">
        <v>0</v>
      </c>
      <c r="F368" s="19">
        <v>80</v>
      </c>
      <c r="G368" s="19">
        <v>0</v>
      </c>
      <c r="H368" s="19" t="s">
        <v>593</v>
      </c>
    </row>
    <row r="369" spans="1:8">
      <c r="A369" s="19" t="s">
        <v>26</v>
      </c>
      <c r="B369" s="19" t="s">
        <v>27</v>
      </c>
      <c r="C369" s="19" t="s">
        <v>13</v>
      </c>
      <c r="D369" s="19">
        <v>32</v>
      </c>
      <c r="E369" s="19">
        <v>0</v>
      </c>
      <c r="F369" s="19">
        <v>32</v>
      </c>
      <c r="G369" s="19">
        <v>0</v>
      </c>
      <c r="H369" s="19" t="s">
        <v>593</v>
      </c>
    </row>
    <row r="370" spans="1:8">
      <c r="A370" s="19" t="s">
        <v>26</v>
      </c>
      <c r="B370" s="19" t="s">
        <v>27</v>
      </c>
      <c r="C370" s="19" t="s">
        <v>13</v>
      </c>
      <c r="D370" s="19">
        <v>37</v>
      </c>
      <c r="E370" s="19">
        <v>0</v>
      </c>
      <c r="F370" s="19">
        <v>37</v>
      </c>
      <c r="G370" s="19">
        <v>0</v>
      </c>
      <c r="H370" s="19" t="s">
        <v>593</v>
      </c>
    </row>
    <row r="371" spans="1:8">
      <c r="A371" s="19" t="s">
        <v>36</v>
      </c>
      <c r="B371" s="19" t="s">
        <v>37</v>
      </c>
      <c r="C371" s="19" t="s">
        <v>13</v>
      </c>
      <c r="D371" s="19">
        <v>5</v>
      </c>
      <c r="E371" s="19">
        <v>0</v>
      </c>
      <c r="F371" s="19">
        <v>5</v>
      </c>
      <c r="G371" s="19">
        <v>0</v>
      </c>
      <c r="H371" s="19" t="s">
        <v>593</v>
      </c>
    </row>
    <row r="372" spans="1:8">
      <c r="A372" s="19" t="s">
        <v>100</v>
      </c>
      <c r="B372" s="19" t="s">
        <v>33</v>
      </c>
      <c r="C372" s="19" t="s">
        <v>13</v>
      </c>
      <c r="D372" s="19">
        <v>66</v>
      </c>
      <c r="E372" s="19">
        <v>0</v>
      </c>
      <c r="F372" s="19">
        <v>66</v>
      </c>
      <c r="G372" s="19">
        <v>0</v>
      </c>
      <c r="H372" s="19" t="s">
        <v>593</v>
      </c>
    </row>
    <row r="373" spans="1:8">
      <c r="A373" s="19" t="s">
        <v>61</v>
      </c>
      <c r="B373" s="19" t="s">
        <v>62</v>
      </c>
      <c r="C373" s="19" t="s">
        <v>13</v>
      </c>
      <c r="D373" s="19">
        <v>26</v>
      </c>
      <c r="E373" s="19">
        <v>0</v>
      </c>
      <c r="F373" s="19">
        <v>26</v>
      </c>
      <c r="G373" s="19">
        <v>0</v>
      </c>
      <c r="H373" s="19" t="s">
        <v>593</v>
      </c>
    </row>
    <row r="374" spans="1:8">
      <c r="A374" s="19" t="s">
        <v>75</v>
      </c>
      <c r="B374" s="19" t="s">
        <v>35</v>
      </c>
      <c r="C374" s="19" t="s">
        <v>13</v>
      </c>
      <c r="D374" s="19">
        <v>20</v>
      </c>
      <c r="E374" s="19">
        <v>0</v>
      </c>
      <c r="F374" s="19">
        <v>20</v>
      </c>
      <c r="G374" s="19">
        <v>0</v>
      </c>
      <c r="H374" s="19" t="s">
        <v>593</v>
      </c>
    </row>
    <row r="375" spans="1:8">
      <c r="A375" s="19" t="s">
        <v>36</v>
      </c>
      <c r="B375" s="19" t="s">
        <v>37</v>
      </c>
      <c r="C375" s="19" t="s">
        <v>13</v>
      </c>
      <c r="D375" s="19">
        <v>7</v>
      </c>
      <c r="E375" s="19">
        <v>0</v>
      </c>
      <c r="F375" s="19">
        <v>7</v>
      </c>
      <c r="G375" s="19">
        <v>0</v>
      </c>
      <c r="H375" s="19" t="s">
        <v>593</v>
      </c>
    </row>
    <row r="376" spans="1:8">
      <c r="A376" s="19" t="s">
        <v>83</v>
      </c>
      <c r="B376" s="19" t="s">
        <v>33</v>
      </c>
      <c r="C376" s="19" t="s">
        <v>13</v>
      </c>
      <c r="D376" s="19">
        <v>176</v>
      </c>
      <c r="E376" s="19">
        <v>0</v>
      </c>
      <c r="F376" s="19">
        <v>176</v>
      </c>
      <c r="G376" s="19">
        <v>0</v>
      </c>
      <c r="H376" s="19" t="s">
        <v>593</v>
      </c>
    </row>
    <row r="377" spans="1:8">
      <c r="A377" s="19" t="s">
        <v>84</v>
      </c>
      <c r="B377" s="19" t="s">
        <v>85</v>
      </c>
      <c r="C377" s="19" t="s">
        <v>13</v>
      </c>
      <c r="D377" s="19">
        <v>204</v>
      </c>
      <c r="E377" s="19">
        <v>0</v>
      </c>
      <c r="F377" s="19">
        <v>204</v>
      </c>
      <c r="G377" s="19">
        <v>0</v>
      </c>
      <c r="H377" s="19" t="s">
        <v>593</v>
      </c>
    </row>
    <row r="378" spans="1:8">
      <c r="A378" s="19" t="s">
        <v>209</v>
      </c>
      <c r="B378" s="19" t="s">
        <v>17</v>
      </c>
      <c r="C378" s="19" t="s">
        <v>13</v>
      </c>
      <c r="D378" s="19">
        <v>16</v>
      </c>
      <c r="E378" s="19">
        <v>0</v>
      </c>
      <c r="F378" s="19">
        <v>16</v>
      </c>
      <c r="G378" s="19">
        <v>0</v>
      </c>
      <c r="H378" s="19" t="s">
        <v>593</v>
      </c>
    </row>
    <row r="379" spans="1:8">
      <c r="A379" s="19" t="s">
        <v>95</v>
      </c>
      <c r="B379" s="19" t="s">
        <v>96</v>
      </c>
      <c r="C379" s="19" t="s">
        <v>13</v>
      </c>
      <c r="D379" s="19">
        <v>30</v>
      </c>
      <c r="E379" s="19">
        <v>0</v>
      </c>
      <c r="F379" s="19">
        <v>30</v>
      </c>
      <c r="G379" s="19">
        <v>0</v>
      </c>
      <c r="H379" s="19" t="s">
        <v>593</v>
      </c>
    </row>
    <row r="380" spans="1:8">
      <c r="A380" s="19" t="s">
        <v>86</v>
      </c>
      <c r="B380" s="19" t="s">
        <v>87</v>
      </c>
      <c r="C380" s="19" t="s">
        <v>13</v>
      </c>
      <c r="D380" s="19">
        <v>60</v>
      </c>
      <c r="E380" s="19">
        <v>0</v>
      </c>
      <c r="F380" s="19">
        <v>60</v>
      </c>
      <c r="G380" s="19">
        <v>0</v>
      </c>
      <c r="H380" s="19" t="s">
        <v>593</v>
      </c>
    </row>
    <row r="381" spans="1:8">
      <c r="A381" s="19" t="s">
        <v>75</v>
      </c>
      <c r="B381" s="19" t="s">
        <v>35</v>
      </c>
      <c r="C381" s="19" t="s">
        <v>13</v>
      </c>
      <c r="D381" s="19">
        <v>40</v>
      </c>
      <c r="E381" s="19">
        <v>0</v>
      </c>
      <c r="F381" s="19">
        <v>40</v>
      </c>
      <c r="G381" s="19">
        <v>0</v>
      </c>
      <c r="H381" s="19" t="s">
        <v>593</v>
      </c>
    </row>
    <row r="382" spans="1:8">
      <c r="A382" s="19" t="s">
        <v>97</v>
      </c>
      <c r="B382" s="19" t="s">
        <v>98</v>
      </c>
      <c r="C382" s="19" t="s">
        <v>13</v>
      </c>
      <c r="D382" s="19">
        <v>30</v>
      </c>
      <c r="E382" s="19">
        <v>0</v>
      </c>
      <c r="F382" s="19">
        <v>30</v>
      </c>
      <c r="G382" s="19">
        <v>0</v>
      </c>
      <c r="H382" s="19" t="s">
        <v>593</v>
      </c>
    </row>
    <row r="383" spans="1:8">
      <c r="A383" s="19" t="s">
        <v>100</v>
      </c>
      <c r="B383" s="19" t="s">
        <v>33</v>
      </c>
      <c r="C383" s="19" t="s">
        <v>13</v>
      </c>
      <c r="D383" s="19">
        <v>120</v>
      </c>
      <c r="E383" s="19">
        <v>0</v>
      </c>
      <c r="F383" s="19">
        <v>120</v>
      </c>
      <c r="G383" s="19">
        <v>0</v>
      </c>
      <c r="H383" s="19" t="s">
        <v>593</v>
      </c>
    </row>
    <row r="384" spans="1:8">
      <c r="A384" s="19" t="s">
        <v>101</v>
      </c>
      <c r="B384" s="19" t="s">
        <v>12</v>
      </c>
      <c r="C384" s="19" t="s">
        <v>13</v>
      </c>
      <c r="D384" s="19">
        <v>80</v>
      </c>
      <c r="E384" s="19">
        <v>0</v>
      </c>
      <c r="F384" s="19">
        <v>80</v>
      </c>
      <c r="G384" s="19">
        <v>0</v>
      </c>
      <c r="H384" s="19" t="s">
        <v>593</v>
      </c>
    </row>
    <row r="385" spans="1:8">
      <c r="A385" s="19" t="s">
        <v>102</v>
      </c>
      <c r="B385" s="19" t="s">
        <v>15</v>
      </c>
      <c r="C385" s="19" t="s">
        <v>13</v>
      </c>
      <c r="D385" s="19">
        <v>80</v>
      </c>
      <c r="E385" s="19">
        <v>0</v>
      </c>
      <c r="F385" s="19">
        <v>80</v>
      </c>
      <c r="G385" s="19">
        <v>0</v>
      </c>
      <c r="H385" s="19" t="s">
        <v>593</v>
      </c>
    </row>
    <row r="386" spans="1:8">
      <c r="A386" s="19" t="s">
        <v>90</v>
      </c>
      <c r="B386" s="19" t="s">
        <v>91</v>
      </c>
      <c r="C386" s="19" t="s">
        <v>13</v>
      </c>
      <c r="D386" s="19">
        <v>24</v>
      </c>
      <c r="E386" s="19">
        <v>0</v>
      </c>
      <c r="F386" s="19">
        <v>24</v>
      </c>
      <c r="G386" s="19">
        <v>0</v>
      </c>
      <c r="H386" s="19" t="s">
        <v>593</v>
      </c>
    </row>
    <row r="387" spans="1:8">
      <c r="A387" s="19" t="s">
        <v>92</v>
      </c>
      <c r="B387" s="19" t="s">
        <v>93</v>
      </c>
      <c r="C387" s="19" t="s">
        <v>13</v>
      </c>
      <c r="D387" s="19">
        <v>15</v>
      </c>
      <c r="E387" s="19">
        <v>0</v>
      </c>
      <c r="F387" s="19">
        <v>15</v>
      </c>
      <c r="G387" s="19">
        <v>0</v>
      </c>
      <c r="H387" s="19" t="s">
        <v>593</v>
      </c>
    </row>
    <row r="388" spans="1:8">
      <c r="A388" s="19" t="s">
        <v>26</v>
      </c>
      <c r="B388" s="19" t="s">
        <v>27</v>
      </c>
      <c r="C388" s="19" t="s">
        <v>13</v>
      </c>
      <c r="D388" s="19">
        <v>36</v>
      </c>
      <c r="E388" s="19">
        <v>0</v>
      </c>
      <c r="F388" s="19">
        <v>36</v>
      </c>
      <c r="G388" s="19">
        <v>0</v>
      </c>
      <c r="H388" s="19" t="s">
        <v>594</v>
      </c>
    </row>
    <row r="389" spans="1:8">
      <c r="A389" s="19" t="s">
        <v>75</v>
      </c>
      <c r="B389" s="19" t="s">
        <v>35</v>
      </c>
      <c r="C389" s="19" t="s">
        <v>13</v>
      </c>
      <c r="D389" s="19">
        <v>20</v>
      </c>
      <c r="E389" s="19">
        <v>0</v>
      </c>
      <c r="F389" s="19">
        <v>20</v>
      </c>
      <c r="G389" s="19">
        <v>0</v>
      </c>
      <c r="H389" s="19" t="s">
        <v>594</v>
      </c>
    </row>
    <row r="390" spans="1:8">
      <c r="A390" s="19" t="s">
        <v>61</v>
      </c>
      <c r="B390" s="19" t="s">
        <v>62</v>
      </c>
      <c r="C390" s="19" t="s">
        <v>13</v>
      </c>
      <c r="D390" s="19">
        <v>18</v>
      </c>
      <c r="E390" s="19">
        <v>0</v>
      </c>
      <c r="F390" s="19">
        <v>18</v>
      </c>
      <c r="G390" s="19">
        <v>0</v>
      </c>
      <c r="H390" s="19" t="s">
        <v>594</v>
      </c>
    </row>
    <row r="391" spans="1:8">
      <c r="A391" s="19" t="s">
        <v>36</v>
      </c>
      <c r="B391" s="19" t="s">
        <v>37</v>
      </c>
      <c r="C391" s="19" t="s">
        <v>13</v>
      </c>
      <c r="D391" s="19">
        <v>3</v>
      </c>
      <c r="E391" s="19">
        <v>0</v>
      </c>
      <c r="F391" s="19">
        <v>3</v>
      </c>
      <c r="G391" s="19">
        <v>0</v>
      </c>
      <c r="H391" s="19" t="s">
        <v>594</v>
      </c>
    </row>
    <row r="392" spans="1:8">
      <c r="A392" s="19" t="s">
        <v>100</v>
      </c>
      <c r="B392" s="19" t="s">
        <v>33</v>
      </c>
      <c r="C392" s="19" t="s">
        <v>13</v>
      </c>
      <c r="D392" s="19">
        <v>42</v>
      </c>
      <c r="E392" s="19">
        <v>0</v>
      </c>
      <c r="F392" s="19">
        <v>42</v>
      </c>
      <c r="G392" s="19">
        <v>0</v>
      </c>
      <c r="H392" s="19" t="s">
        <v>594</v>
      </c>
    </row>
    <row r="393" spans="1:8">
      <c r="A393" s="19" t="s">
        <v>70</v>
      </c>
      <c r="B393" s="19" t="s">
        <v>33</v>
      </c>
      <c r="C393" s="19" t="s">
        <v>13</v>
      </c>
      <c r="D393" s="19">
        <v>12</v>
      </c>
      <c r="E393" s="19">
        <v>0</v>
      </c>
      <c r="F393" s="19">
        <v>12</v>
      </c>
      <c r="G393" s="19">
        <v>0</v>
      </c>
      <c r="H393" s="19" t="s">
        <v>594</v>
      </c>
    </row>
    <row r="394" spans="1:8">
      <c r="A394" s="19" t="s">
        <v>69</v>
      </c>
      <c r="B394" s="19" t="s">
        <v>15</v>
      </c>
      <c r="C394" s="19" t="s">
        <v>13</v>
      </c>
      <c r="D394" s="19">
        <v>20</v>
      </c>
      <c r="E394" s="19">
        <v>0</v>
      </c>
      <c r="F394" s="19">
        <v>20</v>
      </c>
      <c r="G394" s="19">
        <v>0</v>
      </c>
      <c r="H394" s="19" t="s">
        <v>594</v>
      </c>
    </row>
    <row r="395" spans="1:8">
      <c r="A395" s="19" t="s">
        <v>77</v>
      </c>
      <c r="B395" s="19" t="s">
        <v>12</v>
      </c>
      <c r="C395" s="19" t="s">
        <v>13</v>
      </c>
      <c r="D395" s="19">
        <v>52</v>
      </c>
      <c r="E395" s="19">
        <v>0</v>
      </c>
      <c r="F395" s="19">
        <v>52</v>
      </c>
      <c r="G395" s="19">
        <v>0</v>
      </c>
      <c r="H395" s="19" t="s">
        <v>594</v>
      </c>
    </row>
    <row r="396" spans="1:8">
      <c r="A396" s="19" t="s">
        <v>79</v>
      </c>
      <c r="B396" s="19" t="s">
        <v>15</v>
      </c>
      <c r="C396" s="19" t="s">
        <v>13</v>
      </c>
      <c r="D396" s="19">
        <v>56</v>
      </c>
      <c r="E396" s="19">
        <v>0</v>
      </c>
      <c r="F396" s="19">
        <v>56</v>
      </c>
      <c r="G396" s="19">
        <v>0</v>
      </c>
      <c r="H396" s="19" t="s">
        <v>594</v>
      </c>
    </row>
    <row r="397" spans="1:8">
      <c r="A397" s="19" t="s">
        <v>80</v>
      </c>
      <c r="B397" s="19" t="s">
        <v>23</v>
      </c>
      <c r="C397" s="19" t="s">
        <v>13</v>
      </c>
      <c r="D397" s="19">
        <v>80</v>
      </c>
      <c r="E397" s="19">
        <v>0</v>
      </c>
      <c r="F397" s="19">
        <v>80</v>
      </c>
      <c r="G397" s="19">
        <v>0</v>
      </c>
      <c r="H397" s="19" t="s">
        <v>594</v>
      </c>
    </row>
    <row r="398" spans="1:8">
      <c r="A398" s="19" t="s">
        <v>68</v>
      </c>
      <c r="B398" s="19" t="s">
        <v>12</v>
      </c>
      <c r="C398" s="19" t="s">
        <v>13</v>
      </c>
      <c r="D398" s="19">
        <v>15</v>
      </c>
      <c r="E398" s="19">
        <v>0</v>
      </c>
      <c r="F398" s="19">
        <v>15</v>
      </c>
      <c r="G398" s="19">
        <v>0</v>
      </c>
      <c r="H398" s="19" t="s">
        <v>594</v>
      </c>
    </row>
    <row r="399" spans="1:8">
      <c r="A399" s="19" t="s">
        <v>20</v>
      </c>
      <c r="B399" s="19" t="s">
        <v>17</v>
      </c>
      <c r="C399" s="19" t="s">
        <v>13</v>
      </c>
      <c r="D399" s="19">
        <v>10</v>
      </c>
      <c r="E399" s="19">
        <v>0</v>
      </c>
      <c r="F399" s="19">
        <v>10</v>
      </c>
      <c r="G399" s="19">
        <v>0</v>
      </c>
      <c r="H399" s="19" t="s">
        <v>594</v>
      </c>
    </row>
    <row r="400" spans="1:8">
      <c r="A400" s="19" t="s">
        <v>21</v>
      </c>
      <c r="B400" s="19" t="s">
        <v>19</v>
      </c>
      <c r="C400" s="19" t="s">
        <v>13</v>
      </c>
      <c r="D400" s="19">
        <v>10</v>
      </c>
      <c r="E400" s="19">
        <v>0</v>
      </c>
      <c r="F400" s="19">
        <v>10</v>
      </c>
      <c r="G400" s="19">
        <v>0</v>
      </c>
      <c r="H400" s="19" t="s">
        <v>594</v>
      </c>
    </row>
    <row r="401" spans="1:8">
      <c r="A401" s="19" t="s">
        <v>81</v>
      </c>
      <c r="B401" s="19" t="s">
        <v>82</v>
      </c>
      <c r="C401" s="19" t="s">
        <v>13</v>
      </c>
      <c r="D401" s="19">
        <v>80</v>
      </c>
      <c r="E401" s="19">
        <v>0</v>
      </c>
      <c r="F401" s="19">
        <v>80</v>
      </c>
      <c r="G401" s="19">
        <v>0</v>
      </c>
      <c r="H401" s="19" t="s">
        <v>594</v>
      </c>
    </row>
    <row r="402" spans="1:8">
      <c r="A402" s="19" t="s">
        <v>32</v>
      </c>
      <c r="B402" s="19" t="s">
        <v>33</v>
      </c>
      <c r="C402" s="19" t="s">
        <v>13</v>
      </c>
      <c r="D402" s="19">
        <v>80</v>
      </c>
      <c r="E402" s="19">
        <v>0</v>
      </c>
      <c r="F402" s="19">
        <v>80</v>
      </c>
      <c r="G402" s="19">
        <v>0</v>
      </c>
      <c r="H402" s="19" t="s">
        <v>592</v>
      </c>
    </row>
    <row r="403" spans="1:8">
      <c r="A403" s="19" t="s">
        <v>34</v>
      </c>
      <c r="B403" s="19" t="s">
        <v>35</v>
      </c>
      <c r="C403" s="19" t="s">
        <v>13</v>
      </c>
      <c r="D403" s="19">
        <v>80</v>
      </c>
      <c r="E403" s="19">
        <v>0</v>
      </c>
      <c r="F403" s="19">
        <v>80</v>
      </c>
      <c r="G403" s="19">
        <v>0</v>
      </c>
      <c r="H403" s="19" t="s">
        <v>592</v>
      </c>
    </row>
    <row r="404" spans="1:8">
      <c r="A404" s="19" t="s">
        <v>26</v>
      </c>
      <c r="B404" s="19" t="s">
        <v>27</v>
      </c>
      <c r="C404" s="19" t="s">
        <v>13</v>
      </c>
      <c r="D404" s="19">
        <v>125</v>
      </c>
      <c r="E404" s="19">
        <v>0</v>
      </c>
      <c r="F404" s="19">
        <v>125</v>
      </c>
      <c r="G404" s="19">
        <v>0</v>
      </c>
      <c r="H404" s="19" t="s">
        <v>592</v>
      </c>
    </row>
    <row r="405" spans="1:8">
      <c r="A405" s="19" t="s">
        <v>572</v>
      </c>
      <c r="B405" s="19" t="s">
        <v>558</v>
      </c>
      <c r="C405" s="19" t="s">
        <v>13</v>
      </c>
      <c r="D405" s="19">
        <v>5</v>
      </c>
      <c r="E405" s="19">
        <v>0</v>
      </c>
      <c r="F405" s="19">
        <v>5</v>
      </c>
      <c r="G405" s="19">
        <v>0</v>
      </c>
      <c r="H405" s="19" t="s">
        <v>592</v>
      </c>
    </row>
    <row r="406" spans="1:8">
      <c r="A406" s="19" t="s">
        <v>30</v>
      </c>
      <c r="B406" s="19" t="s">
        <v>31</v>
      </c>
      <c r="C406" s="19" t="s">
        <v>13</v>
      </c>
      <c r="D406" s="19">
        <v>51</v>
      </c>
      <c r="E406" s="19">
        <v>0</v>
      </c>
      <c r="F406" s="19">
        <v>51</v>
      </c>
      <c r="G406" s="19">
        <v>0</v>
      </c>
      <c r="H406" s="19" t="s">
        <v>592</v>
      </c>
    </row>
    <row r="407" spans="1:8">
      <c r="A407" s="19" t="s">
        <v>16</v>
      </c>
      <c r="B407" s="19" t="s">
        <v>17</v>
      </c>
      <c r="C407" s="19" t="s">
        <v>13</v>
      </c>
      <c r="D407" s="19">
        <v>30</v>
      </c>
      <c r="E407" s="19">
        <v>0</v>
      </c>
      <c r="F407" s="19">
        <v>30</v>
      </c>
      <c r="G407" s="19">
        <v>0</v>
      </c>
      <c r="H407" s="19" t="s">
        <v>592</v>
      </c>
    </row>
    <row r="408" spans="1:8">
      <c r="A408" s="19" t="s">
        <v>18</v>
      </c>
      <c r="B408" s="19" t="s">
        <v>19</v>
      </c>
      <c r="C408" s="19" t="s">
        <v>13</v>
      </c>
      <c r="D408" s="19">
        <v>30</v>
      </c>
      <c r="E408" s="19">
        <v>0</v>
      </c>
      <c r="F408" s="19">
        <v>30</v>
      </c>
      <c r="G408" s="19">
        <v>0</v>
      </c>
      <c r="H408" s="19" t="s">
        <v>592</v>
      </c>
    </row>
    <row r="409" spans="1:8">
      <c r="A409" s="19" t="s">
        <v>36</v>
      </c>
      <c r="B409" s="19" t="s">
        <v>37</v>
      </c>
      <c r="C409" s="19" t="s">
        <v>13</v>
      </c>
      <c r="D409" s="19">
        <v>39</v>
      </c>
      <c r="E409" s="19">
        <v>0</v>
      </c>
      <c r="F409" s="19">
        <v>39</v>
      </c>
      <c r="G409" s="19">
        <v>0</v>
      </c>
      <c r="H409" s="19" t="s">
        <v>592</v>
      </c>
    </row>
    <row r="410" spans="1:8">
      <c r="A410" s="19" t="s">
        <v>22</v>
      </c>
      <c r="B410" s="19" t="s">
        <v>23</v>
      </c>
      <c r="C410" s="19" t="s">
        <v>13</v>
      </c>
      <c r="D410" s="19">
        <v>60</v>
      </c>
      <c r="E410" s="19">
        <v>0</v>
      </c>
      <c r="F410" s="19">
        <v>60</v>
      </c>
      <c r="G410" s="19">
        <v>0</v>
      </c>
      <c r="H410" s="19" t="s">
        <v>592</v>
      </c>
    </row>
    <row r="411" spans="1:8">
      <c r="A411" s="19" t="s">
        <v>215</v>
      </c>
      <c r="B411" s="19" t="s">
        <v>216</v>
      </c>
      <c r="C411" s="19" t="s">
        <v>13</v>
      </c>
      <c r="D411" s="19">
        <v>25</v>
      </c>
      <c r="E411" s="19">
        <v>0</v>
      </c>
      <c r="F411" s="19">
        <v>25</v>
      </c>
      <c r="G411" s="19">
        <v>0</v>
      </c>
      <c r="H411" s="19" t="s">
        <v>592</v>
      </c>
    </row>
    <row r="412" spans="1:8">
      <c r="A412" s="19" t="s">
        <v>570</v>
      </c>
      <c r="B412" s="19" t="s">
        <v>180</v>
      </c>
      <c r="C412" s="19" t="s">
        <v>13</v>
      </c>
      <c r="D412" s="19">
        <v>5</v>
      </c>
      <c r="E412" s="19">
        <v>0</v>
      </c>
      <c r="F412" s="19">
        <v>5</v>
      </c>
      <c r="G412" s="19">
        <v>0</v>
      </c>
      <c r="H412" s="19" t="s">
        <v>592</v>
      </c>
    </row>
    <row r="413" spans="1:8">
      <c r="A413" s="19" t="s">
        <v>220</v>
      </c>
      <c r="B413" s="19" t="s">
        <v>180</v>
      </c>
      <c r="C413" s="19" t="s">
        <v>13</v>
      </c>
      <c r="D413" s="19">
        <v>20</v>
      </c>
      <c r="E413" s="19">
        <v>0</v>
      </c>
      <c r="F413" s="19">
        <v>20</v>
      </c>
      <c r="G413" s="19">
        <v>0</v>
      </c>
      <c r="H413" s="19" t="s">
        <v>592</v>
      </c>
    </row>
    <row r="414" spans="1:8">
      <c r="A414" s="19" t="s">
        <v>225</v>
      </c>
      <c r="B414" s="19" t="s">
        <v>226</v>
      </c>
      <c r="C414" s="19" t="s">
        <v>13</v>
      </c>
      <c r="D414" s="19">
        <v>20</v>
      </c>
      <c r="E414" s="19">
        <v>0</v>
      </c>
      <c r="F414" s="19">
        <v>20</v>
      </c>
      <c r="G414" s="19">
        <v>0</v>
      </c>
      <c r="H414" s="19" t="s">
        <v>592</v>
      </c>
    </row>
    <row r="415" spans="1:8">
      <c r="A415" s="19" t="s">
        <v>16</v>
      </c>
      <c r="B415" s="19" t="s">
        <v>17</v>
      </c>
      <c r="C415" s="19" t="s">
        <v>13</v>
      </c>
      <c r="D415" s="19">
        <v>8</v>
      </c>
      <c r="E415" s="19">
        <v>0</v>
      </c>
      <c r="F415" s="19">
        <v>8</v>
      </c>
      <c r="G415" s="19">
        <v>0</v>
      </c>
      <c r="H415" s="19" t="s">
        <v>593</v>
      </c>
    </row>
    <row r="416" spans="1:8">
      <c r="A416" s="19" t="s">
        <v>18</v>
      </c>
      <c r="B416" s="19" t="s">
        <v>19</v>
      </c>
      <c r="C416" s="19" t="s">
        <v>13</v>
      </c>
      <c r="D416" s="19">
        <v>8</v>
      </c>
      <c r="E416" s="19">
        <v>0</v>
      </c>
      <c r="F416" s="19">
        <v>8</v>
      </c>
      <c r="G416" s="19">
        <v>0</v>
      </c>
      <c r="H416" s="19" t="s">
        <v>593</v>
      </c>
    </row>
    <row r="417" spans="1:8">
      <c r="A417" s="19" t="s">
        <v>38</v>
      </c>
      <c r="B417" s="19" t="s">
        <v>33</v>
      </c>
      <c r="C417" s="19" t="s">
        <v>13</v>
      </c>
      <c r="D417" s="19">
        <v>2</v>
      </c>
      <c r="E417" s="19">
        <v>0</v>
      </c>
      <c r="F417" s="19">
        <v>2</v>
      </c>
      <c r="G417" s="19">
        <v>0</v>
      </c>
      <c r="H417" s="19" t="s">
        <v>593</v>
      </c>
    </row>
    <row r="418" spans="1:8">
      <c r="A418" s="19" t="s">
        <v>39</v>
      </c>
      <c r="B418" s="19" t="s">
        <v>35</v>
      </c>
      <c r="C418" s="19" t="s">
        <v>13</v>
      </c>
      <c r="D418" s="19">
        <v>3</v>
      </c>
      <c r="E418" s="19">
        <v>0</v>
      </c>
      <c r="F418" s="19">
        <v>3</v>
      </c>
      <c r="G418" s="19">
        <v>0</v>
      </c>
      <c r="H418" s="19" t="s">
        <v>593</v>
      </c>
    </row>
    <row r="419" spans="1:8">
      <c r="A419" s="19" t="s">
        <v>26</v>
      </c>
      <c r="B419" s="19" t="s">
        <v>27</v>
      </c>
      <c r="C419" s="19" t="s">
        <v>13</v>
      </c>
      <c r="D419" s="19">
        <v>125</v>
      </c>
      <c r="E419" s="19">
        <v>0</v>
      </c>
      <c r="F419" s="19">
        <v>125</v>
      </c>
      <c r="G419" s="19">
        <v>0</v>
      </c>
      <c r="H419" s="19" t="s">
        <v>593</v>
      </c>
    </row>
    <row r="420" spans="1:8">
      <c r="A420" s="19" t="s">
        <v>224</v>
      </c>
      <c r="B420" s="19" t="s">
        <v>180</v>
      </c>
      <c r="C420" s="19" t="s">
        <v>13</v>
      </c>
      <c r="D420" s="19">
        <v>1</v>
      </c>
      <c r="E420" s="19">
        <v>0</v>
      </c>
      <c r="F420" s="19">
        <v>1</v>
      </c>
      <c r="G420" s="19">
        <v>0</v>
      </c>
      <c r="H420" s="19" t="s">
        <v>593</v>
      </c>
    </row>
    <row r="421" spans="1:8">
      <c r="A421" s="19" t="s">
        <v>217</v>
      </c>
      <c r="B421" s="19" t="s">
        <v>216</v>
      </c>
      <c r="C421" s="19" t="s">
        <v>13</v>
      </c>
      <c r="D421" s="19">
        <v>1</v>
      </c>
      <c r="E421" s="19">
        <v>0</v>
      </c>
      <c r="F421" s="19">
        <v>1</v>
      </c>
      <c r="G421" s="19">
        <v>0</v>
      </c>
      <c r="H421" s="19" t="s">
        <v>593</v>
      </c>
    </row>
    <row r="422" spans="1:8">
      <c r="A422" s="19" t="s">
        <v>219</v>
      </c>
      <c r="B422" s="19" t="s">
        <v>180</v>
      </c>
      <c r="C422" s="19" t="s">
        <v>13</v>
      </c>
      <c r="D422" s="19">
        <v>1</v>
      </c>
      <c r="E422" s="19">
        <v>0</v>
      </c>
      <c r="F422" s="19">
        <v>1</v>
      </c>
      <c r="G422" s="19">
        <v>0</v>
      </c>
      <c r="H422" s="19" t="s">
        <v>593</v>
      </c>
    </row>
    <row r="423" spans="1:8">
      <c r="A423" s="19" t="s">
        <v>240</v>
      </c>
      <c r="B423" s="19" t="s">
        <v>241</v>
      </c>
      <c r="C423" s="19" t="s">
        <v>13</v>
      </c>
      <c r="D423" s="19">
        <v>56</v>
      </c>
      <c r="E423" s="19">
        <v>0</v>
      </c>
      <c r="F423" s="19">
        <v>56</v>
      </c>
      <c r="G423" s="19">
        <v>0</v>
      </c>
      <c r="H423" s="19" t="s">
        <v>592</v>
      </c>
    </row>
    <row r="424" spans="1:8">
      <c r="A424" s="19" t="s">
        <v>16</v>
      </c>
      <c r="B424" s="19" t="s">
        <v>17</v>
      </c>
      <c r="C424" s="19" t="s">
        <v>13</v>
      </c>
      <c r="D424" s="19">
        <v>28</v>
      </c>
      <c r="E424" s="19">
        <v>0</v>
      </c>
      <c r="F424" s="19">
        <v>28</v>
      </c>
      <c r="G424" s="19">
        <v>0</v>
      </c>
      <c r="H424" s="19" t="s">
        <v>592</v>
      </c>
    </row>
    <row r="425" spans="1:8">
      <c r="A425" s="19" t="s">
        <v>18</v>
      </c>
      <c r="B425" s="19" t="s">
        <v>19</v>
      </c>
      <c r="C425" s="19" t="s">
        <v>13</v>
      </c>
      <c r="D425" s="19">
        <v>28</v>
      </c>
      <c r="E425" s="19">
        <v>0</v>
      </c>
      <c r="F425" s="19">
        <v>28</v>
      </c>
      <c r="G425" s="19">
        <v>0</v>
      </c>
      <c r="H425" s="19" t="s">
        <v>592</v>
      </c>
    </row>
    <row r="426" spans="1:8">
      <c r="A426" s="19" t="s">
        <v>24</v>
      </c>
      <c r="B426" s="19" t="s">
        <v>25</v>
      </c>
      <c r="C426" s="19" t="s">
        <v>13</v>
      </c>
      <c r="D426" s="19">
        <v>30</v>
      </c>
      <c r="E426" s="19">
        <v>0</v>
      </c>
      <c r="F426" s="19">
        <v>30</v>
      </c>
      <c r="G426" s="19">
        <v>0</v>
      </c>
      <c r="H426" s="19" t="s">
        <v>592</v>
      </c>
    </row>
    <row r="427" spans="1:8">
      <c r="A427" s="19" t="s">
        <v>36</v>
      </c>
      <c r="B427" s="19" t="s">
        <v>37</v>
      </c>
      <c r="C427" s="19" t="s">
        <v>13</v>
      </c>
      <c r="D427" s="19">
        <v>1</v>
      </c>
      <c r="E427" s="19">
        <v>0</v>
      </c>
      <c r="F427" s="19">
        <v>1</v>
      </c>
      <c r="G427" s="19">
        <v>0</v>
      </c>
      <c r="H427" s="19" t="s">
        <v>592</v>
      </c>
    </row>
    <row r="428" spans="1:8">
      <c r="A428" s="19" t="s">
        <v>22</v>
      </c>
      <c r="B428" s="19" t="s">
        <v>23</v>
      </c>
      <c r="C428" s="19" t="s">
        <v>13</v>
      </c>
      <c r="D428" s="19">
        <v>30</v>
      </c>
      <c r="E428" s="19">
        <v>0</v>
      </c>
      <c r="F428" s="19">
        <v>30</v>
      </c>
      <c r="G428" s="19">
        <v>0</v>
      </c>
      <c r="H428" s="19" t="s">
        <v>592</v>
      </c>
    </row>
    <row r="429" spans="1:8">
      <c r="A429" s="19" t="s">
        <v>250</v>
      </c>
      <c r="B429" s="19" t="s">
        <v>251</v>
      </c>
      <c r="C429" s="19" t="s">
        <v>13</v>
      </c>
      <c r="D429" s="19">
        <v>1</v>
      </c>
      <c r="E429" s="19">
        <v>0</v>
      </c>
      <c r="F429" s="19">
        <v>1</v>
      </c>
      <c r="G429" s="19">
        <v>0</v>
      </c>
      <c r="H429" s="19" t="s">
        <v>592</v>
      </c>
    </row>
    <row r="430" spans="1:8">
      <c r="A430" s="19" t="s">
        <v>26</v>
      </c>
      <c r="B430" s="19" t="s">
        <v>27</v>
      </c>
      <c r="C430" s="19" t="s">
        <v>13</v>
      </c>
      <c r="D430" s="19">
        <v>24</v>
      </c>
      <c r="E430" s="19">
        <v>0</v>
      </c>
      <c r="F430" s="19">
        <v>24</v>
      </c>
      <c r="G430" s="19">
        <v>0</v>
      </c>
      <c r="H430" s="19" t="s">
        <v>592</v>
      </c>
    </row>
    <row r="431" spans="1:8">
      <c r="A431" s="19" t="s">
        <v>32</v>
      </c>
      <c r="B431" s="19" t="s">
        <v>33</v>
      </c>
      <c r="C431" s="19" t="s">
        <v>13</v>
      </c>
      <c r="D431" s="19">
        <v>240</v>
      </c>
      <c r="E431" s="19">
        <v>0</v>
      </c>
      <c r="F431" s="19">
        <v>240</v>
      </c>
      <c r="G431" s="19">
        <v>0</v>
      </c>
      <c r="H431" s="19" t="s">
        <v>594</v>
      </c>
    </row>
    <row r="432" spans="1:8">
      <c r="A432" s="19" t="s">
        <v>34</v>
      </c>
      <c r="B432" s="19" t="s">
        <v>35</v>
      </c>
      <c r="C432" s="19" t="s">
        <v>13</v>
      </c>
      <c r="D432" s="19">
        <v>160</v>
      </c>
      <c r="E432" s="19">
        <v>0</v>
      </c>
      <c r="F432" s="19">
        <v>160</v>
      </c>
      <c r="G432" s="19">
        <v>0</v>
      </c>
      <c r="H432" s="19" t="s">
        <v>594</v>
      </c>
    </row>
    <row r="433" spans="1:8">
      <c r="A433" s="19" t="s">
        <v>38</v>
      </c>
      <c r="B433" s="19" t="s">
        <v>33</v>
      </c>
      <c r="C433" s="19" t="s">
        <v>13</v>
      </c>
      <c r="D433" s="19">
        <v>28</v>
      </c>
      <c r="E433" s="19">
        <v>0</v>
      </c>
      <c r="F433" s="19">
        <v>28</v>
      </c>
      <c r="G433" s="19">
        <v>0</v>
      </c>
      <c r="H433" s="19" t="s">
        <v>594</v>
      </c>
    </row>
    <row r="434" spans="1:8">
      <c r="A434" s="19" t="s">
        <v>39</v>
      </c>
      <c r="B434" s="19" t="s">
        <v>35</v>
      </c>
      <c r="C434" s="19" t="s">
        <v>13</v>
      </c>
      <c r="D434" s="19">
        <v>14</v>
      </c>
      <c r="E434" s="19">
        <v>0</v>
      </c>
      <c r="F434" s="19">
        <v>14</v>
      </c>
      <c r="G434" s="19">
        <v>0</v>
      </c>
      <c r="H434" s="19" t="s">
        <v>594</v>
      </c>
    </row>
    <row r="435" spans="1:8">
      <c r="A435" s="19" t="s">
        <v>30</v>
      </c>
      <c r="B435" s="19" t="s">
        <v>31</v>
      </c>
      <c r="C435" s="19" t="s">
        <v>13</v>
      </c>
      <c r="D435" s="19">
        <v>110</v>
      </c>
      <c r="E435" s="19">
        <v>0</v>
      </c>
      <c r="F435" s="19">
        <v>110</v>
      </c>
      <c r="G435" s="19">
        <v>0</v>
      </c>
      <c r="H435" s="19" t="s">
        <v>594</v>
      </c>
    </row>
    <row r="436" spans="1:8">
      <c r="A436" s="19" t="s">
        <v>217</v>
      </c>
      <c r="B436" s="19" t="s">
        <v>216</v>
      </c>
      <c r="C436" s="19" t="s">
        <v>13</v>
      </c>
      <c r="D436" s="19">
        <v>14</v>
      </c>
      <c r="E436" s="19">
        <v>0</v>
      </c>
      <c r="F436" s="19">
        <v>14</v>
      </c>
      <c r="G436" s="19">
        <v>0</v>
      </c>
      <c r="H436" s="19" t="s">
        <v>594</v>
      </c>
    </row>
    <row r="437" spans="1:8">
      <c r="A437" s="19" t="s">
        <v>219</v>
      </c>
      <c r="B437" s="19" t="s">
        <v>180</v>
      </c>
      <c r="C437" s="19" t="s">
        <v>13</v>
      </c>
      <c r="D437" s="19">
        <v>14</v>
      </c>
      <c r="E437" s="19">
        <v>0</v>
      </c>
      <c r="F437" s="19">
        <v>14</v>
      </c>
      <c r="G437" s="19">
        <v>0</v>
      </c>
      <c r="H437" s="19" t="s">
        <v>594</v>
      </c>
    </row>
    <row r="438" spans="1:8">
      <c r="A438" s="19" t="s">
        <v>557</v>
      </c>
      <c r="B438" s="19" t="s">
        <v>558</v>
      </c>
      <c r="C438" s="19" t="s">
        <v>13</v>
      </c>
      <c r="D438" s="19">
        <v>12</v>
      </c>
      <c r="E438" s="19">
        <v>0</v>
      </c>
      <c r="F438" s="19">
        <v>12</v>
      </c>
      <c r="G438" s="19">
        <v>0</v>
      </c>
      <c r="H438" s="19" t="s">
        <v>594</v>
      </c>
    </row>
    <row r="439" spans="1:8">
      <c r="A439" s="19" t="s">
        <v>224</v>
      </c>
      <c r="B439" s="19" t="s">
        <v>180</v>
      </c>
      <c r="C439" s="19" t="s">
        <v>13</v>
      </c>
      <c r="D439" s="19">
        <v>4</v>
      </c>
      <c r="E439" s="19">
        <v>0</v>
      </c>
      <c r="F439" s="19">
        <v>4</v>
      </c>
      <c r="G439" s="19">
        <v>0</v>
      </c>
      <c r="H439" s="19" t="s">
        <v>594</v>
      </c>
    </row>
    <row r="440" spans="1:8">
      <c r="A440" s="19" t="s">
        <v>26</v>
      </c>
      <c r="B440" s="19" t="s">
        <v>27</v>
      </c>
      <c r="C440" s="19" t="s">
        <v>13</v>
      </c>
      <c r="D440" s="19">
        <v>125</v>
      </c>
      <c r="E440" s="19">
        <v>0</v>
      </c>
      <c r="F440" s="19">
        <v>125</v>
      </c>
      <c r="G440" s="19">
        <v>0</v>
      </c>
      <c r="H440" s="19" t="s">
        <v>594</v>
      </c>
    </row>
    <row r="441" spans="1:8">
      <c r="A441" s="19" t="s">
        <v>16</v>
      </c>
      <c r="B441" s="19" t="s">
        <v>17</v>
      </c>
      <c r="C441" s="19" t="s">
        <v>13</v>
      </c>
      <c r="D441" s="19">
        <v>12</v>
      </c>
      <c r="E441" s="19">
        <v>0</v>
      </c>
      <c r="F441" s="19">
        <v>12</v>
      </c>
      <c r="G441" s="19">
        <v>0</v>
      </c>
      <c r="H441" s="19" t="s">
        <v>594</v>
      </c>
    </row>
    <row r="442" spans="1:8">
      <c r="A442" s="19" t="s">
        <v>18</v>
      </c>
      <c r="B442" s="19" t="s">
        <v>19</v>
      </c>
      <c r="C442" s="19" t="s">
        <v>13</v>
      </c>
      <c r="D442" s="19">
        <v>12</v>
      </c>
      <c r="E442" s="19">
        <v>0</v>
      </c>
      <c r="F442" s="19">
        <v>12</v>
      </c>
      <c r="G442" s="19">
        <v>0</v>
      </c>
      <c r="H442" s="19" t="s">
        <v>594</v>
      </c>
    </row>
    <row r="443" spans="1:8">
      <c r="A443" s="19" t="s">
        <v>36</v>
      </c>
      <c r="B443" s="19" t="s">
        <v>37</v>
      </c>
      <c r="C443" s="19" t="s">
        <v>13</v>
      </c>
      <c r="D443" s="19">
        <v>3</v>
      </c>
      <c r="E443" s="19">
        <v>0</v>
      </c>
      <c r="F443" s="19">
        <v>3</v>
      </c>
      <c r="G443" s="19">
        <v>0</v>
      </c>
      <c r="H443" s="19" t="s">
        <v>594</v>
      </c>
    </row>
    <row r="444" spans="1:8">
      <c r="A444" s="19" t="s">
        <v>22</v>
      </c>
      <c r="B444" s="19" t="s">
        <v>23</v>
      </c>
      <c r="C444" s="19" t="s">
        <v>13</v>
      </c>
      <c r="D444" s="19">
        <v>90</v>
      </c>
      <c r="E444" s="19">
        <v>0</v>
      </c>
      <c r="F444" s="19">
        <v>90</v>
      </c>
      <c r="G444" s="19">
        <v>0</v>
      </c>
      <c r="H444" s="19" t="s">
        <v>594</v>
      </c>
    </row>
    <row r="445" spans="1:8">
      <c r="A445" s="19" t="s">
        <v>36</v>
      </c>
      <c r="B445" s="19" t="s">
        <v>37</v>
      </c>
      <c r="C445" s="19" t="s">
        <v>13</v>
      </c>
      <c r="D445" s="19">
        <v>32</v>
      </c>
      <c r="E445" s="19">
        <v>0</v>
      </c>
      <c r="F445" s="19">
        <v>32</v>
      </c>
      <c r="G445" s="19">
        <v>0</v>
      </c>
      <c r="H445" s="19" t="s">
        <v>594</v>
      </c>
    </row>
    <row r="446" spans="1:8">
      <c r="A446" s="19" t="s">
        <v>24</v>
      </c>
      <c r="B446" s="19" t="s">
        <v>25</v>
      </c>
      <c r="C446" s="19" t="s">
        <v>13</v>
      </c>
      <c r="D446" s="19">
        <v>12</v>
      </c>
      <c r="E446" s="19">
        <v>0</v>
      </c>
      <c r="F446" s="19">
        <v>12</v>
      </c>
      <c r="G446" s="19">
        <v>0</v>
      </c>
      <c r="H446" s="19" t="s">
        <v>594</v>
      </c>
    </row>
    <row r="447" spans="1:8">
      <c r="A447" s="19" t="s">
        <v>34</v>
      </c>
      <c r="B447" s="19" t="s">
        <v>35</v>
      </c>
      <c r="C447" s="19" t="s">
        <v>13</v>
      </c>
      <c r="D447" s="19">
        <v>1</v>
      </c>
      <c r="E447" s="19">
        <v>0</v>
      </c>
      <c r="F447" s="19">
        <v>1</v>
      </c>
      <c r="G447" s="19">
        <v>0</v>
      </c>
      <c r="H447" s="19" t="s">
        <v>594</v>
      </c>
    </row>
    <row r="448" spans="1:8">
      <c r="A448" s="19" t="s">
        <v>26</v>
      </c>
      <c r="B448" s="19" t="s">
        <v>27</v>
      </c>
      <c r="C448" s="19" t="s">
        <v>13</v>
      </c>
      <c r="D448" s="19">
        <v>33</v>
      </c>
      <c r="E448" s="19">
        <v>0</v>
      </c>
      <c r="F448" s="19">
        <v>33</v>
      </c>
      <c r="G448" s="19">
        <v>0</v>
      </c>
      <c r="H448" s="19" t="s">
        <v>594</v>
      </c>
    </row>
    <row r="449" spans="1:8">
      <c r="A449" s="19" t="s">
        <v>32</v>
      </c>
      <c r="B449" s="19" t="s">
        <v>33</v>
      </c>
      <c r="C449" s="19" t="s">
        <v>13</v>
      </c>
      <c r="D449" s="19">
        <v>2</v>
      </c>
      <c r="E449" s="19">
        <v>0</v>
      </c>
      <c r="F449" s="19">
        <v>2</v>
      </c>
      <c r="G449" s="19">
        <v>0</v>
      </c>
      <c r="H449" s="19" t="s">
        <v>594</v>
      </c>
    </row>
    <row r="450" spans="1:8">
      <c r="A450" s="19" t="s">
        <v>237</v>
      </c>
      <c r="B450" s="19" t="s">
        <v>238</v>
      </c>
      <c r="C450" s="19" t="s">
        <v>13</v>
      </c>
      <c r="D450" s="19">
        <v>1</v>
      </c>
      <c r="E450" s="19">
        <v>0</v>
      </c>
      <c r="F450" s="19">
        <v>1</v>
      </c>
      <c r="G450" s="19">
        <v>0</v>
      </c>
      <c r="H450" s="19" t="s">
        <v>594</v>
      </c>
    </row>
    <row r="451" spans="1:8">
      <c r="A451" s="19" t="s">
        <v>595</v>
      </c>
      <c r="B451" s="19" t="s">
        <v>243</v>
      </c>
      <c r="C451" s="19" t="s">
        <v>13</v>
      </c>
      <c r="D451" s="19">
        <v>1</v>
      </c>
      <c r="E451" s="19">
        <v>0</v>
      </c>
      <c r="F451" s="19">
        <v>1</v>
      </c>
      <c r="G451" s="19">
        <v>0</v>
      </c>
      <c r="H451" s="19" t="s">
        <v>594</v>
      </c>
    </row>
    <row r="452" spans="1:8">
      <c r="A452" s="19" t="s">
        <v>90</v>
      </c>
      <c r="B452" s="19" t="s">
        <v>91</v>
      </c>
      <c r="C452" s="19" t="s">
        <v>13</v>
      </c>
      <c r="D452" s="19">
        <v>72</v>
      </c>
      <c r="E452" s="19">
        <v>0</v>
      </c>
      <c r="F452" s="19">
        <v>72</v>
      </c>
      <c r="G452" s="19">
        <v>0</v>
      </c>
      <c r="H452" s="19" t="s">
        <v>594</v>
      </c>
    </row>
    <row r="453" spans="1:8">
      <c r="A453" s="19" t="s">
        <v>92</v>
      </c>
      <c r="B453" s="19" t="s">
        <v>93</v>
      </c>
      <c r="C453" s="19" t="s">
        <v>13</v>
      </c>
      <c r="D453" s="19">
        <v>48</v>
      </c>
      <c r="E453" s="19">
        <v>0</v>
      </c>
      <c r="F453" s="19">
        <v>48</v>
      </c>
      <c r="G453" s="19">
        <v>0</v>
      </c>
      <c r="H453" s="19" t="s">
        <v>594</v>
      </c>
    </row>
    <row r="454" spans="1:8">
      <c r="A454" s="19" t="s">
        <v>99</v>
      </c>
      <c r="B454" s="19" t="s">
        <v>27</v>
      </c>
      <c r="C454" s="19" t="s">
        <v>13</v>
      </c>
      <c r="D454" s="19">
        <v>30</v>
      </c>
      <c r="E454" s="19">
        <v>0</v>
      </c>
      <c r="F454" s="19">
        <v>30</v>
      </c>
      <c r="G454" s="19">
        <v>0</v>
      </c>
      <c r="H454" s="19" t="s">
        <v>594</v>
      </c>
    </row>
    <row r="455" spans="1:8">
      <c r="A455" s="19" t="s">
        <v>88</v>
      </c>
      <c r="B455" s="19" t="s">
        <v>12</v>
      </c>
      <c r="C455" s="19" t="s">
        <v>13</v>
      </c>
      <c r="D455" s="19">
        <v>30</v>
      </c>
      <c r="E455" s="19">
        <v>0</v>
      </c>
      <c r="F455" s="19">
        <v>30</v>
      </c>
      <c r="G455" s="19">
        <v>0</v>
      </c>
      <c r="H455" s="19" t="s">
        <v>594</v>
      </c>
    </row>
    <row r="456" spans="1:8">
      <c r="A456" s="19" t="s">
        <v>89</v>
      </c>
      <c r="B456" s="19" t="s">
        <v>15</v>
      </c>
      <c r="C456" s="19" t="s">
        <v>13</v>
      </c>
      <c r="D456" s="19">
        <v>20</v>
      </c>
      <c r="E456" s="19">
        <v>0</v>
      </c>
      <c r="F456" s="19">
        <v>20</v>
      </c>
      <c r="G456" s="19">
        <v>0</v>
      </c>
      <c r="H456" s="19" t="s">
        <v>594</v>
      </c>
    </row>
    <row r="457" spans="1:8">
      <c r="A457" s="19" t="s">
        <v>101</v>
      </c>
      <c r="B457" s="19" t="s">
        <v>12</v>
      </c>
      <c r="C457" s="19" t="s">
        <v>13</v>
      </c>
      <c r="D457" s="19">
        <v>80</v>
      </c>
      <c r="E457" s="19">
        <v>0</v>
      </c>
      <c r="F457" s="19">
        <v>80</v>
      </c>
      <c r="G457" s="19">
        <v>0</v>
      </c>
      <c r="H457" s="19" t="s">
        <v>594</v>
      </c>
    </row>
    <row r="458" spans="1:8">
      <c r="A458" s="19" t="s">
        <v>102</v>
      </c>
      <c r="B458" s="19" t="s">
        <v>15</v>
      </c>
      <c r="C458" s="19" t="s">
        <v>13</v>
      </c>
      <c r="D458" s="19">
        <v>80</v>
      </c>
      <c r="E458" s="19">
        <v>0</v>
      </c>
      <c r="F458" s="19">
        <v>80</v>
      </c>
      <c r="G458" s="19">
        <v>0</v>
      </c>
      <c r="H458" s="19" t="s">
        <v>594</v>
      </c>
    </row>
    <row r="459" spans="1:8">
      <c r="A459" s="19" t="s">
        <v>75</v>
      </c>
      <c r="B459" s="19" t="s">
        <v>35</v>
      </c>
      <c r="C459" s="19" t="s">
        <v>13</v>
      </c>
      <c r="D459" s="19">
        <v>40</v>
      </c>
      <c r="E459" s="19">
        <v>0</v>
      </c>
      <c r="F459" s="19">
        <v>40</v>
      </c>
      <c r="G459" s="19">
        <v>0</v>
      </c>
      <c r="H459" s="19" t="s">
        <v>594</v>
      </c>
    </row>
    <row r="460" spans="1:8">
      <c r="A460" s="19" t="s">
        <v>86</v>
      </c>
      <c r="B460" s="19" t="s">
        <v>87</v>
      </c>
      <c r="C460" s="19" t="s">
        <v>13</v>
      </c>
      <c r="D460" s="19">
        <v>30</v>
      </c>
      <c r="E460" s="19">
        <v>0</v>
      </c>
      <c r="F460" s="19">
        <v>30</v>
      </c>
      <c r="G460" s="19">
        <v>0</v>
      </c>
      <c r="H460" s="19" t="s">
        <v>594</v>
      </c>
    </row>
    <row r="461" spans="1:8">
      <c r="A461" s="19" t="s">
        <v>83</v>
      </c>
      <c r="B461" s="19" t="s">
        <v>33</v>
      </c>
      <c r="C461" s="19" t="s">
        <v>13</v>
      </c>
      <c r="D461" s="19">
        <v>134</v>
      </c>
      <c r="E461" s="19">
        <v>0</v>
      </c>
      <c r="F461" s="19">
        <v>134</v>
      </c>
      <c r="G461" s="19">
        <v>0</v>
      </c>
      <c r="H461" s="19" t="s">
        <v>594</v>
      </c>
    </row>
    <row r="462" spans="1:8">
      <c r="A462" s="19" t="s">
        <v>84</v>
      </c>
      <c r="B462" s="19" t="s">
        <v>85</v>
      </c>
      <c r="C462" s="19" t="s">
        <v>13</v>
      </c>
      <c r="D462" s="19">
        <v>140</v>
      </c>
      <c r="E462" s="19">
        <v>0</v>
      </c>
      <c r="F462" s="19">
        <v>140</v>
      </c>
      <c r="G462" s="19">
        <v>0</v>
      </c>
      <c r="H462" s="19" t="s">
        <v>594</v>
      </c>
    </row>
    <row r="463" spans="1:8">
      <c r="A463" s="19" t="s">
        <v>100</v>
      </c>
      <c r="B463" s="19" t="s">
        <v>33</v>
      </c>
      <c r="C463" s="19" t="s">
        <v>13</v>
      </c>
      <c r="D463" s="19">
        <v>60</v>
      </c>
      <c r="E463" s="19">
        <v>0</v>
      </c>
      <c r="F463" s="19">
        <v>60</v>
      </c>
      <c r="G463" s="19">
        <v>0</v>
      </c>
      <c r="H463" s="19" t="s">
        <v>594</v>
      </c>
    </row>
    <row r="464" spans="1:8">
      <c r="A464" s="19" t="s">
        <v>34</v>
      </c>
      <c r="B464" s="19" t="s">
        <v>35</v>
      </c>
      <c r="C464" s="19" t="s">
        <v>13</v>
      </c>
      <c r="D464" s="19">
        <v>16</v>
      </c>
      <c r="E464" s="19">
        <v>0</v>
      </c>
      <c r="F464" s="19">
        <v>16</v>
      </c>
      <c r="G464" s="19">
        <v>0</v>
      </c>
      <c r="H464" s="19" t="s">
        <v>592</v>
      </c>
    </row>
    <row r="465" spans="1:8">
      <c r="A465" s="19" t="s">
        <v>26</v>
      </c>
      <c r="B465" s="19" t="s">
        <v>27</v>
      </c>
      <c r="C465" s="19" t="s">
        <v>13</v>
      </c>
      <c r="D465" s="19">
        <v>16</v>
      </c>
      <c r="E465" s="19">
        <v>0</v>
      </c>
      <c r="F465" s="19">
        <v>16</v>
      </c>
      <c r="G465" s="19">
        <v>0</v>
      </c>
      <c r="H465" s="19" t="s">
        <v>592</v>
      </c>
    </row>
    <row r="466" spans="1:8">
      <c r="A466" s="19" t="s">
        <v>253</v>
      </c>
      <c r="B466" s="19" t="s">
        <v>254</v>
      </c>
      <c r="C466" s="19" t="s">
        <v>13</v>
      </c>
      <c r="D466" s="19">
        <v>16</v>
      </c>
      <c r="E466" s="19">
        <v>0</v>
      </c>
      <c r="F466" s="19">
        <v>16</v>
      </c>
      <c r="G466" s="19">
        <v>0</v>
      </c>
      <c r="H466" s="19" t="s">
        <v>592</v>
      </c>
    </row>
    <row r="467" spans="1:8">
      <c r="A467" s="19" t="s">
        <v>32</v>
      </c>
      <c r="B467" s="19" t="s">
        <v>33</v>
      </c>
      <c r="C467" s="19" t="s">
        <v>13</v>
      </c>
      <c r="D467" s="19">
        <v>32</v>
      </c>
      <c r="E467" s="19">
        <v>0</v>
      </c>
      <c r="F467" s="19">
        <v>32</v>
      </c>
      <c r="G467" s="19">
        <v>0</v>
      </c>
      <c r="H467" s="19" t="s">
        <v>592</v>
      </c>
    </row>
    <row r="468" spans="1:8">
      <c r="A468" s="19" t="s">
        <v>237</v>
      </c>
      <c r="B468" s="19" t="s">
        <v>238</v>
      </c>
      <c r="C468" s="19" t="s">
        <v>13</v>
      </c>
      <c r="D468" s="19">
        <v>16</v>
      </c>
      <c r="E468" s="19">
        <v>0</v>
      </c>
      <c r="F468" s="19">
        <v>16</v>
      </c>
      <c r="G468" s="19">
        <v>0</v>
      </c>
      <c r="H468" s="19" t="s">
        <v>592</v>
      </c>
    </row>
    <row r="469" spans="1:8">
      <c r="A469" s="19" t="s">
        <v>242</v>
      </c>
      <c r="B469" s="19" t="s">
        <v>243</v>
      </c>
      <c r="C469" s="19" t="s">
        <v>13</v>
      </c>
      <c r="D469" s="19">
        <v>16</v>
      </c>
      <c r="E469" s="19">
        <v>0</v>
      </c>
      <c r="F469" s="19">
        <v>16</v>
      </c>
      <c r="G469" s="19">
        <v>0</v>
      </c>
      <c r="H469" s="19" t="s">
        <v>592</v>
      </c>
    </row>
    <row r="470" spans="1:8">
      <c r="A470" s="19" t="s">
        <v>83</v>
      </c>
      <c r="B470" s="19" t="s">
        <v>33</v>
      </c>
      <c r="C470" s="19" t="s">
        <v>13</v>
      </c>
      <c r="D470" s="19">
        <v>2</v>
      </c>
      <c r="E470" s="19">
        <v>0</v>
      </c>
      <c r="F470" s="19">
        <v>2</v>
      </c>
      <c r="G470" s="19">
        <v>0</v>
      </c>
      <c r="H470" s="19" t="s">
        <v>592</v>
      </c>
    </row>
    <row r="471" spans="1:8">
      <c r="A471" s="19" t="s">
        <v>84</v>
      </c>
      <c r="B471" s="19" t="s">
        <v>85</v>
      </c>
      <c r="C471" s="19" t="s">
        <v>13</v>
      </c>
      <c r="D471" s="19">
        <v>3</v>
      </c>
      <c r="E471" s="19">
        <v>0</v>
      </c>
      <c r="F471" s="19">
        <v>3</v>
      </c>
      <c r="G471" s="19">
        <v>0</v>
      </c>
      <c r="H471" s="19" t="s">
        <v>592</v>
      </c>
    </row>
    <row r="472" spans="1:8">
      <c r="A472" s="19" t="s">
        <v>101</v>
      </c>
      <c r="B472" s="19" t="s">
        <v>12</v>
      </c>
      <c r="C472" s="19" t="s">
        <v>13</v>
      </c>
      <c r="D472" s="19">
        <v>20</v>
      </c>
      <c r="E472" s="19">
        <v>0</v>
      </c>
      <c r="F472" s="19">
        <v>20</v>
      </c>
      <c r="G472" s="19">
        <v>0</v>
      </c>
      <c r="H472" s="19" t="s">
        <v>593</v>
      </c>
    </row>
    <row r="473" spans="1:8">
      <c r="A473" s="19" t="s">
        <v>102</v>
      </c>
      <c r="B473" s="19" t="s">
        <v>15</v>
      </c>
      <c r="C473" s="19" t="s">
        <v>13</v>
      </c>
      <c r="D473" s="19">
        <v>20</v>
      </c>
      <c r="E473" s="19">
        <v>0</v>
      </c>
      <c r="F473" s="19">
        <v>20</v>
      </c>
      <c r="G473" s="19">
        <v>0</v>
      </c>
      <c r="H473" s="19" t="s">
        <v>593</v>
      </c>
    </row>
    <row r="474" spans="1:8">
      <c r="A474" s="19" t="s">
        <v>83</v>
      </c>
      <c r="B474" s="19" t="s">
        <v>33</v>
      </c>
      <c r="C474" s="19" t="s">
        <v>13</v>
      </c>
      <c r="D474" s="19">
        <v>2</v>
      </c>
      <c r="E474" s="19">
        <v>0</v>
      </c>
      <c r="F474" s="19">
        <v>2</v>
      </c>
      <c r="G474" s="19">
        <v>0</v>
      </c>
      <c r="H474" s="19" t="s">
        <v>593</v>
      </c>
    </row>
    <row r="475" spans="1:8">
      <c r="A475" s="19" t="s">
        <v>84</v>
      </c>
      <c r="B475" s="19" t="s">
        <v>85</v>
      </c>
      <c r="C475" s="19" t="s">
        <v>13</v>
      </c>
      <c r="D475" s="19">
        <v>1</v>
      </c>
      <c r="E475" s="19">
        <v>0</v>
      </c>
      <c r="F475" s="19">
        <v>1</v>
      </c>
      <c r="G475" s="19">
        <v>0</v>
      </c>
      <c r="H475" s="19" t="s">
        <v>593</v>
      </c>
    </row>
    <row r="476" spans="1:8">
      <c r="A476" s="19" t="s">
        <v>26</v>
      </c>
      <c r="B476" s="19" t="s">
        <v>27</v>
      </c>
      <c r="C476" s="19" t="s">
        <v>13</v>
      </c>
      <c r="D476" s="19">
        <v>25</v>
      </c>
      <c r="E476" s="19">
        <v>0</v>
      </c>
      <c r="F476" s="19">
        <v>25</v>
      </c>
      <c r="G476" s="19">
        <v>0</v>
      </c>
      <c r="H476" s="19" t="s">
        <v>593</v>
      </c>
    </row>
    <row r="477" spans="1:8">
      <c r="A477" s="19" t="s">
        <v>223</v>
      </c>
      <c r="B477" s="19" t="s">
        <v>180</v>
      </c>
      <c r="C477" s="19" t="s">
        <v>13</v>
      </c>
      <c r="D477" s="19">
        <v>2</v>
      </c>
      <c r="E477" s="19">
        <v>0</v>
      </c>
      <c r="F477" s="19">
        <v>2</v>
      </c>
      <c r="G477" s="19">
        <v>0</v>
      </c>
      <c r="H477" s="19" t="s">
        <v>593</v>
      </c>
    </row>
    <row r="478" spans="1:8">
      <c r="A478" s="19" t="s">
        <v>571</v>
      </c>
      <c r="B478" s="19" t="s">
        <v>180</v>
      </c>
      <c r="C478" s="19" t="s">
        <v>13</v>
      </c>
      <c r="D478" s="19">
        <v>1</v>
      </c>
      <c r="E478" s="19">
        <v>0</v>
      </c>
      <c r="F478" s="19">
        <v>1</v>
      </c>
      <c r="G478" s="19">
        <v>0</v>
      </c>
      <c r="H478" s="19" t="s">
        <v>593</v>
      </c>
    </row>
    <row r="479" spans="1:8">
      <c r="A479" s="19" t="s">
        <v>36</v>
      </c>
      <c r="B479" s="19" t="s">
        <v>37</v>
      </c>
      <c r="C479" s="19" t="s">
        <v>13</v>
      </c>
      <c r="D479" s="19">
        <v>1</v>
      </c>
      <c r="E479" s="19">
        <v>0</v>
      </c>
      <c r="F479" s="19">
        <v>1</v>
      </c>
      <c r="G479" s="19">
        <v>0</v>
      </c>
      <c r="H479" s="19" t="s">
        <v>593</v>
      </c>
    </row>
    <row r="480" spans="1:8">
      <c r="A480" s="19" t="s">
        <v>16</v>
      </c>
      <c r="B480" s="19" t="s">
        <v>17</v>
      </c>
      <c r="C480" s="19" t="s">
        <v>13</v>
      </c>
      <c r="D480" s="19">
        <v>4</v>
      </c>
      <c r="E480" s="19">
        <v>0</v>
      </c>
      <c r="F480" s="19">
        <v>4</v>
      </c>
      <c r="G480" s="19">
        <v>0</v>
      </c>
      <c r="H480" s="19" t="s">
        <v>593</v>
      </c>
    </row>
    <row r="481" spans="1:8">
      <c r="A481" s="19" t="s">
        <v>18</v>
      </c>
      <c r="B481" s="19" t="s">
        <v>19</v>
      </c>
      <c r="C481" s="19" t="s">
        <v>13</v>
      </c>
      <c r="D481" s="19">
        <v>4</v>
      </c>
      <c r="E481" s="19">
        <v>0</v>
      </c>
      <c r="F481" s="19">
        <v>4</v>
      </c>
      <c r="G481" s="19">
        <v>0</v>
      </c>
      <c r="H481" s="19" t="s">
        <v>593</v>
      </c>
    </row>
    <row r="482" spans="1:8">
      <c r="A482" s="19" t="s">
        <v>36</v>
      </c>
      <c r="B482" s="19" t="s">
        <v>37</v>
      </c>
      <c r="C482" s="19" t="s">
        <v>13</v>
      </c>
      <c r="D482" s="19">
        <v>7</v>
      </c>
      <c r="E482" s="19">
        <v>0</v>
      </c>
      <c r="F482" s="19">
        <v>7</v>
      </c>
      <c r="G482" s="19">
        <v>0</v>
      </c>
      <c r="H482" s="19" t="s">
        <v>594</v>
      </c>
    </row>
    <row r="483" spans="1:8">
      <c r="A483" s="19" t="s">
        <v>26</v>
      </c>
      <c r="B483" s="19" t="s">
        <v>27</v>
      </c>
      <c r="C483" s="19" t="s">
        <v>13</v>
      </c>
      <c r="D483" s="19">
        <v>25</v>
      </c>
      <c r="E483" s="19">
        <v>0</v>
      </c>
      <c r="F483" s="19">
        <v>25</v>
      </c>
      <c r="G483" s="19">
        <v>0</v>
      </c>
      <c r="H483" s="19" t="s">
        <v>594</v>
      </c>
    </row>
    <row r="484" spans="1:8">
      <c r="A484" s="19" t="s">
        <v>16</v>
      </c>
      <c r="B484" s="19" t="s">
        <v>17</v>
      </c>
      <c r="C484" s="19" t="s">
        <v>13</v>
      </c>
      <c r="D484" s="19">
        <v>8</v>
      </c>
      <c r="E484" s="19">
        <v>0</v>
      </c>
      <c r="F484" s="19">
        <v>8</v>
      </c>
      <c r="G484" s="19">
        <v>0</v>
      </c>
      <c r="H484" s="19" t="s">
        <v>594</v>
      </c>
    </row>
    <row r="485" spans="1:8">
      <c r="A485" s="19" t="s">
        <v>18</v>
      </c>
      <c r="B485" s="19" t="s">
        <v>19</v>
      </c>
      <c r="C485" s="19" t="s">
        <v>13</v>
      </c>
      <c r="D485" s="19">
        <v>8</v>
      </c>
      <c r="E485" s="19">
        <v>0</v>
      </c>
      <c r="F485" s="19">
        <v>8</v>
      </c>
      <c r="G485" s="19">
        <v>0</v>
      </c>
      <c r="H485" s="19" t="s">
        <v>594</v>
      </c>
    </row>
    <row r="486" spans="1:8">
      <c r="A486" s="19" t="s">
        <v>571</v>
      </c>
      <c r="B486" s="19" t="s">
        <v>180</v>
      </c>
      <c r="C486" s="19" t="s">
        <v>13</v>
      </c>
      <c r="D486" s="19">
        <v>7</v>
      </c>
      <c r="E486" s="19">
        <v>0</v>
      </c>
      <c r="F486" s="19">
        <v>7</v>
      </c>
      <c r="G486" s="19">
        <v>0</v>
      </c>
      <c r="H486" s="19" t="s">
        <v>594</v>
      </c>
    </row>
    <row r="487" spans="1:8">
      <c r="A487" s="19" t="s">
        <v>26</v>
      </c>
      <c r="B487" s="19" t="s">
        <v>27</v>
      </c>
      <c r="C487" s="19" t="s">
        <v>13</v>
      </c>
      <c r="D487" s="19">
        <v>10</v>
      </c>
      <c r="E487" s="19">
        <v>0</v>
      </c>
      <c r="F487" s="19">
        <v>10</v>
      </c>
      <c r="G487" s="19">
        <v>0</v>
      </c>
      <c r="H487" s="19" t="s">
        <v>590</v>
      </c>
    </row>
    <row r="488" spans="1:8">
      <c r="A488" s="19" t="s">
        <v>40</v>
      </c>
      <c r="B488" s="19" t="s">
        <v>17</v>
      </c>
      <c r="C488" s="19" t="s">
        <v>13</v>
      </c>
      <c r="D488" s="19">
        <v>10</v>
      </c>
      <c r="E488" s="19">
        <v>0</v>
      </c>
      <c r="F488" s="19">
        <v>10</v>
      </c>
      <c r="G488" s="19">
        <v>0</v>
      </c>
      <c r="H488" s="19" t="s">
        <v>592</v>
      </c>
    </row>
    <row r="489" spans="1:8">
      <c r="A489" s="19" t="s">
        <v>41</v>
      </c>
      <c r="B489" s="19" t="s">
        <v>19</v>
      </c>
      <c r="C489" s="19" t="s">
        <v>13</v>
      </c>
      <c r="D489" s="19">
        <v>150</v>
      </c>
      <c r="E489" s="19">
        <v>0</v>
      </c>
      <c r="F489" s="19">
        <v>150</v>
      </c>
      <c r="G489" s="19">
        <v>0</v>
      </c>
      <c r="H489" s="19" t="s">
        <v>592</v>
      </c>
    </row>
    <row r="490" spans="1:8">
      <c r="A490" s="19" t="s">
        <v>16</v>
      </c>
      <c r="B490" s="19" t="s">
        <v>17</v>
      </c>
      <c r="C490" s="19" t="s">
        <v>13</v>
      </c>
      <c r="D490" s="19">
        <v>30</v>
      </c>
      <c r="E490" s="19">
        <v>0</v>
      </c>
      <c r="F490" s="19">
        <v>30</v>
      </c>
      <c r="G490" s="19">
        <v>0</v>
      </c>
      <c r="H490" s="19" t="s">
        <v>592</v>
      </c>
    </row>
    <row r="491" spans="1:8">
      <c r="A491" s="19" t="s">
        <v>18</v>
      </c>
      <c r="B491" s="19" t="s">
        <v>19</v>
      </c>
      <c r="C491" s="19" t="s">
        <v>13</v>
      </c>
      <c r="D491" s="19">
        <v>10</v>
      </c>
      <c r="E491" s="19">
        <v>0</v>
      </c>
      <c r="F491" s="19">
        <v>10</v>
      </c>
      <c r="G491" s="19">
        <v>0</v>
      </c>
      <c r="H491" s="19" t="s">
        <v>592</v>
      </c>
    </row>
    <row r="492" spans="1:8">
      <c r="A492" s="19" t="s">
        <v>195</v>
      </c>
      <c r="B492" s="19" t="s">
        <v>64</v>
      </c>
      <c r="C492" s="19" t="s">
        <v>13</v>
      </c>
      <c r="D492" s="19">
        <v>1000</v>
      </c>
      <c r="E492" s="19">
        <v>0</v>
      </c>
      <c r="F492" s="19">
        <v>1000</v>
      </c>
      <c r="G492" s="19">
        <v>0</v>
      </c>
      <c r="H492" s="19" t="s">
        <v>592</v>
      </c>
    </row>
    <row r="493" spans="1:8">
      <c r="A493" s="19" t="s">
        <v>89</v>
      </c>
      <c r="B493" s="19" t="s">
        <v>15</v>
      </c>
      <c r="C493" s="19" t="s">
        <v>13</v>
      </c>
      <c r="D493" s="19">
        <v>22</v>
      </c>
      <c r="E493" s="19">
        <v>0</v>
      </c>
      <c r="F493" s="19">
        <v>0</v>
      </c>
      <c r="G493" s="19">
        <v>0</v>
      </c>
      <c r="H493" s="19" t="s">
        <v>594</v>
      </c>
    </row>
    <row r="494" spans="1:8">
      <c r="A494" s="19" t="s">
        <v>61</v>
      </c>
      <c r="B494" s="19" t="s">
        <v>62</v>
      </c>
      <c r="C494" s="19" t="s">
        <v>13</v>
      </c>
      <c r="D494" s="19">
        <v>22</v>
      </c>
      <c r="E494" s="19">
        <v>0</v>
      </c>
      <c r="F494" s="19">
        <v>22</v>
      </c>
      <c r="G494" s="19">
        <v>0</v>
      </c>
      <c r="H494" s="19" t="s">
        <v>596</v>
      </c>
    </row>
    <row r="495" spans="1:8">
      <c r="A495" s="19" t="s">
        <v>100</v>
      </c>
      <c r="B495" s="19" t="s">
        <v>33</v>
      </c>
      <c r="C495" s="19" t="s">
        <v>13</v>
      </c>
      <c r="D495" s="19">
        <v>50</v>
      </c>
      <c r="E495" s="19">
        <v>0</v>
      </c>
      <c r="F495" s="19">
        <v>50</v>
      </c>
      <c r="G495" s="19">
        <v>0</v>
      </c>
      <c r="H495" s="19" t="s">
        <v>596</v>
      </c>
    </row>
    <row r="496" spans="1:8">
      <c r="A496" s="19" t="s">
        <v>36</v>
      </c>
      <c r="B496" s="19" t="s">
        <v>37</v>
      </c>
      <c r="C496" s="19" t="s">
        <v>13</v>
      </c>
      <c r="D496" s="19">
        <v>4</v>
      </c>
      <c r="E496" s="19">
        <v>0</v>
      </c>
      <c r="F496" s="19">
        <v>4</v>
      </c>
      <c r="G496" s="19">
        <v>0</v>
      </c>
      <c r="H496" s="19" t="s">
        <v>596</v>
      </c>
    </row>
    <row r="497" spans="1:8">
      <c r="A497" s="19" t="s">
        <v>75</v>
      </c>
      <c r="B497" s="19" t="s">
        <v>35</v>
      </c>
      <c r="C497" s="19" t="s">
        <v>13</v>
      </c>
      <c r="D497" s="19">
        <v>20</v>
      </c>
      <c r="E497" s="19">
        <v>0</v>
      </c>
      <c r="F497" s="19">
        <v>20</v>
      </c>
      <c r="G497" s="19">
        <v>0</v>
      </c>
      <c r="H497" s="19" t="s">
        <v>596</v>
      </c>
    </row>
    <row r="498" spans="1:8">
      <c r="A498" s="19" t="s">
        <v>77</v>
      </c>
      <c r="B498" s="19" t="s">
        <v>12</v>
      </c>
      <c r="C498" s="19" t="s">
        <v>13</v>
      </c>
      <c r="D498" s="19">
        <v>16</v>
      </c>
      <c r="E498" s="19">
        <v>0</v>
      </c>
      <c r="F498" s="19">
        <v>16</v>
      </c>
      <c r="G498" s="19">
        <v>0</v>
      </c>
      <c r="H498" s="19" t="s">
        <v>596</v>
      </c>
    </row>
    <row r="499" spans="1:8">
      <c r="A499" s="19" t="s">
        <v>79</v>
      </c>
      <c r="B499" s="19" t="s">
        <v>15</v>
      </c>
      <c r="C499" s="19" t="s">
        <v>13</v>
      </c>
      <c r="D499" s="19">
        <v>16</v>
      </c>
      <c r="E499" s="19">
        <v>0</v>
      </c>
      <c r="F499" s="19">
        <v>16</v>
      </c>
      <c r="G499" s="19">
        <v>0</v>
      </c>
      <c r="H499" s="19" t="s">
        <v>596</v>
      </c>
    </row>
    <row r="500" spans="1:8">
      <c r="A500" s="19" t="s">
        <v>81</v>
      </c>
      <c r="B500" s="19" t="s">
        <v>82</v>
      </c>
      <c r="C500" s="19" t="s">
        <v>13</v>
      </c>
      <c r="D500" s="19">
        <v>40</v>
      </c>
      <c r="E500" s="19">
        <v>0</v>
      </c>
      <c r="F500" s="19">
        <v>40</v>
      </c>
      <c r="G500" s="19">
        <v>0</v>
      </c>
      <c r="H500" s="19" t="s">
        <v>596</v>
      </c>
    </row>
    <row r="501" spans="1:8">
      <c r="A501" s="19" t="s">
        <v>80</v>
      </c>
      <c r="B501" s="19" t="s">
        <v>23</v>
      </c>
      <c r="C501" s="19" t="s">
        <v>13</v>
      </c>
      <c r="D501" s="19">
        <v>30</v>
      </c>
      <c r="E501" s="19">
        <v>0</v>
      </c>
      <c r="F501" s="19">
        <v>30</v>
      </c>
      <c r="G501" s="19">
        <v>0</v>
      </c>
      <c r="H501" s="19" t="s">
        <v>596</v>
      </c>
    </row>
    <row r="502" spans="1:8">
      <c r="A502" s="19" t="s">
        <v>68</v>
      </c>
      <c r="B502" s="19" t="s">
        <v>12</v>
      </c>
      <c r="C502" s="19" t="s">
        <v>13</v>
      </c>
      <c r="D502" s="19">
        <v>25</v>
      </c>
      <c r="E502" s="19">
        <v>0</v>
      </c>
      <c r="F502" s="19">
        <v>25</v>
      </c>
      <c r="G502" s="19">
        <v>0</v>
      </c>
      <c r="H502" s="19" t="s">
        <v>596</v>
      </c>
    </row>
    <row r="503" spans="1:8">
      <c r="A503" s="19" t="s">
        <v>20</v>
      </c>
      <c r="B503" s="19" t="s">
        <v>17</v>
      </c>
      <c r="C503" s="19" t="s">
        <v>13</v>
      </c>
      <c r="D503" s="19">
        <v>12</v>
      </c>
      <c r="E503" s="19">
        <v>0</v>
      </c>
      <c r="F503" s="19">
        <v>12</v>
      </c>
      <c r="G503" s="19">
        <v>0</v>
      </c>
      <c r="H503" s="19" t="s">
        <v>596</v>
      </c>
    </row>
    <row r="504" spans="1:8">
      <c r="A504" s="19" t="s">
        <v>21</v>
      </c>
      <c r="B504" s="19" t="s">
        <v>19</v>
      </c>
      <c r="C504" s="19" t="s">
        <v>13</v>
      </c>
      <c r="D504" s="19">
        <v>13</v>
      </c>
      <c r="E504" s="19">
        <v>0</v>
      </c>
      <c r="F504" s="19">
        <v>13</v>
      </c>
      <c r="G504" s="19">
        <v>0</v>
      </c>
      <c r="H504" s="19" t="s">
        <v>596</v>
      </c>
    </row>
    <row r="505" spans="1:8">
      <c r="A505" s="19" t="s">
        <v>81</v>
      </c>
      <c r="B505" s="19" t="s">
        <v>82</v>
      </c>
      <c r="C505" s="19" t="s">
        <v>13</v>
      </c>
      <c r="D505" s="19">
        <v>80</v>
      </c>
      <c r="E505" s="19">
        <v>0</v>
      </c>
      <c r="F505" s="19">
        <v>80</v>
      </c>
      <c r="G505" s="19">
        <v>0</v>
      </c>
      <c r="H505" s="19" t="s">
        <v>596</v>
      </c>
    </row>
    <row r="506" spans="1:8">
      <c r="A506" s="19" t="s">
        <v>26</v>
      </c>
      <c r="B506" s="19" t="s">
        <v>27</v>
      </c>
      <c r="C506" s="19" t="s">
        <v>13</v>
      </c>
      <c r="D506" s="19">
        <v>44</v>
      </c>
      <c r="E506" s="19">
        <v>0</v>
      </c>
      <c r="F506" s="19">
        <v>44</v>
      </c>
      <c r="G506" s="19">
        <v>0</v>
      </c>
      <c r="H506" s="19" t="s">
        <v>596</v>
      </c>
    </row>
    <row r="507" spans="1:8">
      <c r="A507" s="19" t="s">
        <v>69</v>
      </c>
      <c r="B507" s="19" t="s">
        <v>15</v>
      </c>
      <c r="C507" s="19" t="s">
        <v>13</v>
      </c>
      <c r="D507" s="19">
        <v>25</v>
      </c>
      <c r="E507" s="19">
        <v>0</v>
      </c>
      <c r="F507" s="19">
        <v>25</v>
      </c>
      <c r="G507" s="19">
        <v>0</v>
      </c>
      <c r="H507" s="19" t="s">
        <v>596</v>
      </c>
    </row>
    <row r="508" spans="1:8">
      <c r="A508" s="19" t="s">
        <v>77</v>
      </c>
      <c r="B508" s="19" t="s">
        <v>12</v>
      </c>
      <c r="C508" s="19" t="s">
        <v>13</v>
      </c>
      <c r="D508" s="19">
        <v>36</v>
      </c>
      <c r="E508" s="19">
        <v>0</v>
      </c>
      <c r="F508" s="19">
        <v>36</v>
      </c>
      <c r="G508" s="19">
        <v>0</v>
      </c>
      <c r="H508" s="19" t="s">
        <v>596</v>
      </c>
    </row>
    <row r="509" spans="1:8">
      <c r="A509" s="19" t="s">
        <v>79</v>
      </c>
      <c r="B509" s="19" t="s">
        <v>15</v>
      </c>
      <c r="C509" s="19" t="s">
        <v>13</v>
      </c>
      <c r="D509" s="19">
        <v>36</v>
      </c>
      <c r="E509" s="19">
        <v>0</v>
      </c>
      <c r="F509" s="19">
        <v>36</v>
      </c>
      <c r="G509" s="19">
        <v>0</v>
      </c>
      <c r="H509" s="19" t="s">
        <v>596</v>
      </c>
    </row>
    <row r="510" spans="1:8">
      <c r="A510" s="19" t="s">
        <v>80</v>
      </c>
      <c r="B510" s="19" t="s">
        <v>23</v>
      </c>
      <c r="C510" s="19" t="s">
        <v>13</v>
      </c>
      <c r="D510" s="19">
        <v>90</v>
      </c>
      <c r="E510" s="19">
        <v>0</v>
      </c>
      <c r="F510" s="19">
        <v>90</v>
      </c>
      <c r="G510" s="19">
        <v>0</v>
      </c>
      <c r="H510" s="19" t="s">
        <v>596</v>
      </c>
    </row>
    <row r="511" spans="1:8">
      <c r="A511" s="19" t="s">
        <v>86</v>
      </c>
      <c r="B511" s="19" t="s">
        <v>87</v>
      </c>
      <c r="C511" s="19" t="s">
        <v>13</v>
      </c>
      <c r="D511" s="19">
        <v>30</v>
      </c>
      <c r="E511" s="19">
        <v>0</v>
      </c>
      <c r="F511" s="19">
        <v>30</v>
      </c>
      <c r="G511" s="19">
        <v>0</v>
      </c>
      <c r="H511" s="19" t="s">
        <v>596</v>
      </c>
    </row>
    <row r="512" spans="1:8">
      <c r="A512" s="19" t="s">
        <v>100</v>
      </c>
      <c r="B512" s="19" t="s">
        <v>33</v>
      </c>
      <c r="C512" s="19" t="s">
        <v>13</v>
      </c>
      <c r="D512" s="19">
        <v>40</v>
      </c>
      <c r="E512" s="19">
        <v>0</v>
      </c>
      <c r="F512" s="19">
        <v>40</v>
      </c>
      <c r="G512" s="19">
        <v>0</v>
      </c>
      <c r="H512" s="19" t="s">
        <v>596</v>
      </c>
    </row>
    <row r="513" spans="1:8">
      <c r="A513" s="19" t="s">
        <v>101</v>
      </c>
      <c r="B513" s="19" t="s">
        <v>12</v>
      </c>
      <c r="C513" s="19" t="s">
        <v>13</v>
      </c>
      <c r="D513" s="19">
        <v>40</v>
      </c>
      <c r="E513" s="19">
        <v>0</v>
      </c>
      <c r="F513" s="19">
        <v>40</v>
      </c>
      <c r="G513" s="19">
        <v>0</v>
      </c>
      <c r="H513" s="19" t="s">
        <v>596</v>
      </c>
    </row>
    <row r="514" spans="1:8">
      <c r="A514" s="19" t="s">
        <v>102</v>
      </c>
      <c r="B514" s="19" t="s">
        <v>15</v>
      </c>
      <c r="C514" s="19" t="s">
        <v>13</v>
      </c>
      <c r="D514" s="19">
        <v>40</v>
      </c>
      <c r="E514" s="19">
        <v>0</v>
      </c>
      <c r="F514" s="19">
        <v>40</v>
      </c>
      <c r="G514" s="19">
        <v>0</v>
      </c>
      <c r="H514" s="19" t="s">
        <v>596</v>
      </c>
    </row>
    <row r="515" spans="1:8">
      <c r="A515" s="19" t="s">
        <v>92</v>
      </c>
      <c r="B515" s="19" t="s">
        <v>93</v>
      </c>
      <c r="C515" s="19" t="s">
        <v>13</v>
      </c>
      <c r="D515" s="19">
        <v>23</v>
      </c>
      <c r="E515" s="19">
        <v>0</v>
      </c>
      <c r="F515" s="19">
        <v>23</v>
      </c>
      <c r="G515" s="19">
        <v>0</v>
      </c>
      <c r="H515" s="19" t="s">
        <v>596</v>
      </c>
    </row>
    <row r="516" spans="1:8">
      <c r="A516" s="19" t="s">
        <v>75</v>
      </c>
      <c r="B516" s="19" t="s">
        <v>35</v>
      </c>
      <c r="C516" s="19" t="s">
        <v>13</v>
      </c>
      <c r="D516" s="19">
        <v>20</v>
      </c>
      <c r="E516" s="19">
        <v>0</v>
      </c>
      <c r="F516" s="19">
        <v>20</v>
      </c>
      <c r="G516" s="19">
        <v>0</v>
      </c>
      <c r="H516" s="19" t="s">
        <v>596</v>
      </c>
    </row>
    <row r="517" spans="1:8">
      <c r="A517" s="19" t="s">
        <v>83</v>
      </c>
      <c r="B517" s="19" t="s">
        <v>33</v>
      </c>
      <c r="C517" s="19" t="s">
        <v>13</v>
      </c>
      <c r="D517" s="19">
        <v>132</v>
      </c>
      <c r="E517" s="19">
        <v>0</v>
      </c>
      <c r="F517" s="19">
        <v>132</v>
      </c>
      <c r="G517" s="19">
        <v>0</v>
      </c>
      <c r="H517" s="19" t="s">
        <v>596</v>
      </c>
    </row>
    <row r="518" spans="1:8">
      <c r="A518" s="19" t="s">
        <v>84</v>
      </c>
      <c r="B518" s="19" t="s">
        <v>85</v>
      </c>
      <c r="C518" s="19" t="s">
        <v>13</v>
      </c>
      <c r="D518" s="19">
        <v>299</v>
      </c>
      <c r="E518" s="19">
        <v>0</v>
      </c>
      <c r="F518" s="19">
        <v>299</v>
      </c>
      <c r="G518" s="19">
        <v>0</v>
      </c>
      <c r="H518" s="19" t="s">
        <v>596</v>
      </c>
    </row>
    <row r="519" spans="1:8">
      <c r="A519" s="19" t="s">
        <v>80</v>
      </c>
      <c r="B519" s="19" t="s">
        <v>23</v>
      </c>
      <c r="C519" s="19" t="s">
        <v>13</v>
      </c>
      <c r="D519" s="19">
        <v>20</v>
      </c>
      <c r="E519" s="19">
        <v>0</v>
      </c>
      <c r="F519" s="19">
        <v>20</v>
      </c>
      <c r="G519" s="19">
        <v>0</v>
      </c>
      <c r="H519" s="19" t="s">
        <v>597</v>
      </c>
    </row>
    <row r="520" spans="1:8">
      <c r="A520" s="19" t="s">
        <v>61</v>
      </c>
      <c r="B520" s="19" t="s">
        <v>62</v>
      </c>
      <c r="C520" s="19" t="s">
        <v>13</v>
      </c>
      <c r="D520" s="19">
        <v>22</v>
      </c>
      <c r="E520" s="19">
        <v>0</v>
      </c>
      <c r="F520" s="19">
        <v>22</v>
      </c>
      <c r="G520" s="19">
        <v>0</v>
      </c>
      <c r="H520" s="19" t="s">
        <v>597</v>
      </c>
    </row>
    <row r="521" spans="1:8">
      <c r="A521" s="19" t="s">
        <v>77</v>
      </c>
      <c r="B521" s="19" t="s">
        <v>12</v>
      </c>
      <c r="C521" s="19" t="s">
        <v>13</v>
      </c>
      <c r="D521" s="19">
        <v>12</v>
      </c>
      <c r="E521" s="19">
        <v>0</v>
      </c>
      <c r="F521" s="19">
        <v>12</v>
      </c>
      <c r="G521" s="19">
        <v>0</v>
      </c>
      <c r="H521" s="19" t="s">
        <v>597</v>
      </c>
    </row>
    <row r="522" spans="1:8">
      <c r="A522" s="19" t="s">
        <v>79</v>
      </c>
      <c r="B522" s="19" t="s">
        <v>15</v>
      </c>
      <c r="C522" s="19" t="s">
        <v>13</v>
      </c>
      <c r="D522" s="19">
        <v>12</v>
      </c>
      <c r="E522" s="19">
        <v>0</v>
      </c>
      <c r="F522" s="19">
        <v>12</v>
      </c>
      <c r="G522" s="19">
        <v>0</v>
      </c>
      <c r="H522" s="19" t="s">
        <v>597</v>
      </c>
    </row>
    <row r="523" spans="1:8">
      <c r="A523" s="19" t="s">
        <v>36</v>
      </c>
      <c r="B523" s="19" t="s">
        <v>37</v>
      </c>
      <c r="C523" s="19" t="s">
        <v>13</v>
      </c>
      <c r="D523" s="19">
        <v>5</v>
      </c>
      <c r="E523" s="19">
        <v>0</v>
      </c>
      <c r="F523" s="19">
        <v>5</v>
      </c>
      <c r="G523" s="19">
        <v>0</v>
      </c>
      <c r="H523" s="19" t="s">
        <v>597</v>
      </c>
    </row>
    <row r="524" spans="1:8">
      <c r="A524" s="19" t="s">
        <v>68</v>
      </c>
      <c r="B524" s="19" t="s">
        <v>12</v>
      </c>
      <c r="C524" s="19" t="s">
        <v>13</v>
      </c>
      <c r="D524" s="19">
        <v>20</v>
      </c>
      <c r="E524" s="19">
        <v>0</v>
      </c>
      <c r="F524" s="19">
        <v>20</v>
      </c>
      <c r="G524" s="19">
        <v>0</v>
      </c>
      <c r="H524" s="19" t="s">
        <v>597</v>
      </c>
    </row>
    <row r="525" spans="1:8">
      <c r="A525" s="19" t="s">
        <v>20</v>
      </c>
      <c r="B525" s="19" t="s">
        <v>17</v>
      </c>
      <c r="C525" s="19" t="s">
        <v>13</v>
      </c>
      <c r="D525" s="19">
        <v>19</v>
      </c>
      <c r="E525" s="19">
        <v>0</v>
      </c>
      <c r="F525" s="19">
        <v>19</v>
      </c>
      <c r="G525" s="19">
        <v>0</v>
      </c>
      <c r="H525" s="19" t="s">
        <v>597</v>
      </c>
    </row>
    <row r="526" spans="1:8">
      <c r="A526" s="19" t="s">
        <v>21</v>
      </c>
      <c r="B526" s="19" t="s">
        <v>19</v>
      </c>
      <c r="C526" s="19" t="s">
        <v>13</v>
      </c>
      <c r="D526" s="19">
        <v>19</v>
      </c>
      <c r="E526" s="19">
        <v>0</v>
      </c>
      <c r="F526" s="19">
        <v>19</v>
      </c>
      <c r="G526" s="19">
        <v>0</v>
      </c>
      <c r="H526" s="19" t="s">
        <v>597</v>
      </c>
    </row>
    <row r="527" spans="1:8">
      <c r="A527" s="19" t="s">
        <v>81</v>
      </c>
      <c r="B527" s="19" t="s">
        <v>82</v>
      </c>
      <c r="C527" s="19" t="s">
        <v>13</v>
      </c>
      <c r="D527" s="19">
        <v>60</v>
      </c>
      <c r="E527" s="19">
        <v>0</v>
      </c>
      <c r="F527" s="19">
        <v>60</v>
      </c>
      <c r="G527" s="19">
        <v>0</v>
      </c>
      <c r="H527" s="19" t="s">
        <v>597</v>
      </c>
    </row>
    <row r="528" spans="1:8">
      <c r="A528" s="19" t="s">
        <v>26</v>
      </c>
      <c r="B528" s="19" t="s">
        <v>27</v>
      </c>
      <c r="C528" s="19" t="s">
        <v>13</v>
      </c>
      <c r="D528" s="19">
        <v>56</v>
      </c>
      <c r="E528" s="19">
        <v>0</v>
      </c>
      <c r="F528" s="19">
        <v>56</v>
      </c>
      <c r="G528" s="19">
        <v>0</v>
      </c>
      <c r="H528" s="19" t="s">
        <v>597</v>
      </c>
    </row>
    <row r="529" spans="1:8">
      <c r="A529" s="19" t="s">
        <v>81</v>
      </c>
      <c r="B529" s="19" t="s">
        <v>82</v>
      </c>
      <c r="C529" s="19" t="s">
        <v>13</v>
      </c>
      <c r="D529" s="19">
        <v>20</v>
      </c>
      <c r="E529" s="19">
        <v>0</v>
      </c>
      <c r="F529" s="19">
        <v>20</v>
      </c>
      <c r="G529" s="19">
        <v>0</v>
      </c>
      <c r="H529" s="19" t="s">
        <v>597</v>
      </c>
    </row>
    <row r="530" spans="1:8">
      <c r="A530" s="19" t="s">
        <v>100</v>
      </c>
      <c r="B530" s="19" t="s">
        <v>33</v>
      </c>
      <c r="C530" s="19" t="s">
        <v>13</v>
      </c>
      <c r="D530" s="19">
        <v>46</v>
      </c>
      <c r="E530" s="19">
        <v>0</v>
      </c>
      <c r="F530" s="19">
        <v>46</v>
      </c>
      <c r="G530" s="19">
        <v>0</v>
      </c>
      <c r="H530" s="19" t="s">
        <v>597</v>
      </c>
    </row>
    <row r="531" spans="1:8">
      <c r="A531" s="19" t="s">
        <v>75</v>
      </c>
      <c r="B531" s="19" t="s">
        <v>35</v>
      </c>
      <c r="C531" s="19" t="s">
        <v>13</v>
      </c>
      <c r="D531" s="19">
        <v>20</v>
      </c>
      <c r="E531" s="19">
        <v>0</v>
      </c>
      <c r="F531" s="19">
        <v>20</v>
      </c>
      <c r="G531" s="19">
        <v>0</v>
      </c>
      <c r="H531" s="19" t="s">
        <v>597</v>
      </c>
    </row>
    <row r="532" spans="1:8">
      <c r="A532" s="19" t="s">
        <v>69</v>
      </c>
      <c r="B532" s="19" t="s">
        <v>15</v>
      </c>
      <c r="C532" s="19" t="s">
        <v>13</v>
      </c>
      <c r="D532" s="19">
        <v>20</v>
      </c>
      <c r="E532" s="19">
        <v>0</v>
      </c>
      <c r="F532" s="19">
        <v>20</v>
      </c>
      <c r="G532" s="19">
        <v>0</v>
      </c>
      <c r="H532" s="19" t="s">
        <v>597</v>
      </c>
    </row>
    <row r="533" spans="1:8">
      <c r="A533" s="19" t="s">
        <v>77</v>
      </c>
      <c r="B533" s="19" t="s">
        <v>12</v>
      </c>
      <c r="C533" s="19" t="s">
        <v>13</v>
      </c>
      <c r="D533" s="19">
        <v>40</v>
      </c>
      <c r="E533" s="19">
        <v>0</v>
      </c>
      <c r="F533" s="19">
        <v>40</v>
      </c>
      <c r="G533" s="19">
        <v>0</v>
      </c>
      <c r="H533" s="19" t="s">
        <v>597</v>
      </c>
    </row>
    <row r="534" spans="1:8">
      <c r="A534" s="19" t="s">
        <v>79</v>
      </c>
      <c r="B534" s="19" t="s">
        <v>15</v>
      </c>
      <c r="C534" s="19" t="s">
        <v>13</v>
      </c>
      <c r="D534" s="19">
        <v>40</v>
      </c>
      <c r="E534" s="19">
        <v>0</v>
      </c>
      <c r="F534" s="19">
        <v>40</v>
      </c>
      <c r="G534" s="19">
        <v>0</v>
      </c>
      <c r="H534" s="19" t="s">
        <v>597</v>
      </c>
    </row>
    <row r="535" spans="1:8">
      <c r="A535" s="19" t="s">
        <v>80</v>
      </c>
      <c r="B535" s="19" t="s">
        <v>23</v>
      </c>
      <c r="C535" s="19" t="s">
        <v>13</v>
      </c>
      <c r="D535" s="19">
        <v>50</v>
      </c>
      <c r="E535" s="19">
        <v>0</v>
      </c>
      <c r="F535" s="19">
        <v>50</v>
      </c>
      <c r="G535" s="19">
        <v>0</v>
      </c>
      <c r="H535" s="19" t="s">
        <v>597</v>
      </c>
    </row>
    <row r="536" spans="1:8">
      <c r="A536" s="19" t="s">
        <v>88</v>
      </c>
      <c r="B536" s="19" t="s">
        <v>12</v>
      </c>
      <c r="C536" s="19" t="s">
        <v>13</v>
      </c>
      <c r="D536" s="19">
        <v>5</v>
      </c>
      <c r="E536" s="19">
        <v>0</v>
      </c>
      <c r="F536" s="19">
        <v>5</v>
      </c>
      <c r="G536" s="19">
        <v>0</v>
      </c>
      <c r="H536" s="19" t="s">
        <v>597</v>
      </c>
    </row>
    <row r="537" spans="1:8">
      <c r="A537" s="19" t="s">
        <v>89</v>
      </c>
      <c r="B537" s="19" t="s">
        <v>15</v>
      </c>
      <c r="C537" s="19" t="s">
        <v>13</v>
      </c>
      <c r="D537" s="19">
        <v>10</v>
      </c>
      <c r="E537" s="19">
        <v>0</v>
      </c>
      <c r="F537" s="19">
        <v>10</v>
      </c>
      <c r="G537" s="19">
        <v>0</v>
      </c>
      <c r="H537" s="19" t="s">
        <v>597</v>
      </c>
    </row>
    <row r="538" spans="1:8">
      <c r="A538" s="19" t="s">
        <v>100</v>
      </c>
      <c r="B538" s="19" t="s">
        <v>33</v>
      </c>
      <c r="C538" s="19" t="s">
        <v>13</v>
      </c>
      <c r="D538" s="19">
        <v>40</v>
      </c>
      <c r="E538" s="19">
        <v>0</v>
      </c>
      <c r="F538" s="19">
        <v>40</v>
      </c>
      <c r="G538" s="19">
        <v>0</v>
      </c>
      <c r="H538" s="19" t="s">
        <v>597</v>
      </c>
    </row>
    <row r="539" spans="1:8">
      <c r="A539" s="19" t="s">
        <v>83</v>
      </c>
      <c r="B539" s="19" t="s">
        <v>33</v>
      </c>
      <c r="C539" s="19" t="s">
        <v>13</v>
      </c>
      <c r="D539" s="19">
        <v>120</v>
      </c>
      <c r="E539" s="19">
        <v>0</v>
      </c>
      <c r="F539" s="19">
        <v>120</v>
      </c>
      <c r="G539" s="19">
        <v>0</v>
      </c>
      <c r="H539" s="19" t="s">
        <v>597</v>
      </c>
    </row>
    <row r="540" spans="1:8">
      <c r="A540" s="19" t="s">
        <v>84</v>
      </c>
      <c r="B540" s="19" t="s">
        <v>85</v>
      </c>
      <c r="C540" s="19" t="s">
        <v>13</v>
      </c>
      <c r="D540" s="19">
        <v>181</v>
      </c>
      <c r="E540" s="19">
        <v>0</v>
      </c>
      <c r="F540" s="19">
        <v>181</v>
      </c>
      <c r="G540" s="19">
        <v>0</v>
      </c>
      <c r="H540" s="19" t="s">
        <v>597</v>
      </c>
    </row>
    <row r="541" spans="1:8">
      <c r="A541" s="19" t="s">
        <v>75</v>
      </c>
      <c r="B541" s="19" t="s">
        <v>35</v>
      </c>
      <c r="C541" s="19" t="s">
        <v>13</v>
      </c>
      <c r="D541" s="19">
        <v>20</v>
      </c>
      <c r="E541" s="19">
        <v>0</v>
      </c>
      <c r="F541" s="19">
        <v>20</v>
      </c>
      <c r="G541" s="19">
        <v>0</v>
      </c>
      <c r="H541" s="19" t="s">
        <v>597</v>
      </c>
    </row>
    <row r="542" spans="1:8">
      <c r="A542" s="19" t="s">
        <v>86</v>
      </c>
      <c r="B542" s="19" t="s">
        <v>87</v>
      </c>
      <c r="C542" s="19" t="s">
        <v>13</v>
      </c>
      <c r="D542" s="19">
        <v>30</v>
      </c>
      <c r="E542" s="19">
        <v>0</v>
      </c>
      <c r="F542" s="19">
        <v>30</v>
      </c>
      <c r="G542" s="19">
        <v>0</v>
      </c>
      <c r="H542" s="19" t="s">
        <v>597</v>
      </c>
    </row>
    <row r="543" spans="1:8">
      <c r="A543" s="19" t="s">
        <v>92</v>
      </c>
      <c r="B543" s="19" t="s">
        <v>93</v>
      </c>
      <c r="C543" s="19" t="s">
        <v>13</v>
      </c>
      <c r="D543" s="19">
        <v>1</v>
      </c>
      <c r="E543" s="19">
        <v>0</v>
      </c>
      <c r="F543" s="19">
        <v>1</v>
      </c>
      <c r="G543" s="19">
        <v>0</v>
      </c>
      <c r="H543" s="19" t="s">
        <v>597</v>
      </c>
    </row>
    <row r="544" spans="1:8">
      <c r="A544" s="19" t="s">
        <v>88</v>
      </c>
      <c r="B544" s="19" t="s">
        <v>12</v>
      </c>
      <c r="C544" s="19" t="s">
        <v>13</v>
      </c>
      <c r="D544" s="19">
        <v>15</v>
      </c>
      <c r="E544" s="19">
        <v>0</v>
      </c>
      <c r="F544" s="19">
        <v>15</v>
      </c>
      <c r="G544" s="19">
        <v>0</v>
      </c>
      <c r="H544" s="19" t="s">
        <v>597</v>
      </c>
    </row>
    <row r="545" spans="1:8">
      <c r="A545" s="19" t="s">
        <v>89</v>
      </c>
      <c r="B545" s="19" t="s">
        <v>15</v>
      </c>
      <c r="C545" s="19" t="s">
        <v>13</v>
      </c>
      <c r="D545" s="19">
        <v>15</v>
      </c>
      <c r="E545" s="19">
        <v>0</v>
      </c>
      <c r="F545" s="19">
        <v>15</v>
      </c>
      <c r="G545" s="19">
        <v>0</v>
      </c>
      <c r="H545" s="19" t="s">
        <v>597</v>
      </c>
    </row>
    <row r="546" spans="1:8">
      <c r="A546" s="19" t="s">
        <v>61</v>
      </c>
      <c r="B546" s="19" t="s">
        <v>62</v>
      </c>
      <c r="C546" s="19" t="s">
        <v>13</v>
      </c>
      <c r="D546" s="19">
        <v>15</v>
      </c>
      <c r="E546" s="19">
        <v>0</v>
      </c>
      <c r="F546" s="19">
        <v>15</v>
      </c>
      <c r="G546" s="19">
        <v>0</v>
      </c>
      <c r="H546" s="19" t="s">
        <v>598</v>
      </c>
    </row>
    <row r="547" spans="1:8">
      <c r="A547" s="19" t="s">
        <v>100</v>
      </c>
      <c r="B547" s="19" t="s">
        <v>33</v>
      </c>
      <c r="C547" s="19" t="s">
        <v>13</v>
      </c>
      <c r="D547" s="19">
        <v>34</v>
      </c>
      <c r="E547" s="19">
        <v>0</v>
      </c>
      <c r="F547" s="19">
        <v>34</v>
      </c>
      <c r="G547" s="19">
        <v>0</v>
      </c>
      <c r="H547" s="19" t="s">
        <v>598</v>
      </c>
    </row>
    <row r="548" spans="1:8">
      <c r="A548" s="19" t="s">
        <v>70</v>
      </c>
      <c r="B548" s="19" t="s">
        <v>33</v>
      </c>
      <c r="C548" s="19" t="s">
        <v>13</v>
      </c>
      <c r="D548" s="19">
        <v>8</v>
      </c>
      <c r="E548" s="19">
        <v>0</v>
      </c>
      <c r="F548" s="19">
        <v>8</v>
      </c>
      <c r="G548" s="19">
        <v>0</v>
      </c>
      <c r="H548" s="19" t="s">
        <v>598</v>
      </c>
    </row>
    <row r="549" spans="1:8">
      <c r="A549" s="19" t="s">
        <v>26</v>
      </c>
      <c r="B549" s="19" t="s">
        <v>27</v>
      </c>
      <c r="C549" s="19" t="s">
        <v>13</v>
      </c>
      <c r="D549" s="19">
        <v>56</v>
      </c>
      <c r="E549" s="19">
        <v>0</v>
      </c>
      <c r="F549" s="19">
        <v>56</v>
      </c>
      <c r="G549" s="19">
        <v>0</v>
      </c>
      <c r="H549" s="19" t="s">
        <v>598</v>
      </c>
    </row>
    <row r="550" spans="1:8">
      <c r="A550" s="19" t="s">
        <v>69</v>
      </c>
      <c r="B550" s="19" t="s">
        <v>15</v>
      </c>
      <c r="C550" s="19" t="s">
        <v>13</v>
      </c>
      <c r="D550" s="19">
        <v>10</v>
      </c>
      <c r="E550" s="19">
        <v>0</v>
      </c>
      <c r="F550" s="19">
        <v>10</v>
      </c>
      <c r="G550" s="19">
        <v>0</v>
      </c>
      <c r="H550" s="19" t="s">
        <v>598</v>
      </c>
    </row>
    <row r="551" spans="1:8">
      <c r="A551" s="19" t="s">
        <v>77</v>
      </c>
      <c r="B551" s="19" t="s">
        <v>12</v>
      </c>
      <c r="C551" s="19" t="s">
        <v>13</v>
      </c>
      <c r="D551" s="19">
        <v>32</v>
      </c>
      <c r="E551" s="19">
        <v>0</v>
      </c>
      <c r="F551" s="19">
        <v>32</v>
      </c>
      <c r="G551" s="19">
        <v>0</v>
      </c>
      <c r="H551" s="19" t="s">
        <v>598</v>
      </c>
    </row>
    <row r="552" spans="1:8">
      <c r="A552" s="19" t="s">
        <v>79</v>
      </c>
      <c r="B552" s="19" t="s">
        <v>15</v>
      </c>
      <c r="C552" s="19" t="s">
        <v>13</v>
      </c>
      <c r="D552" s="19">
        <v>32</v>
      </c>
      <c r="E552" s="19">
        <v>0</v>
      </c>
      <c r="F552" s="19">
        <v>32</v>
      </c>
      <c r="G552" s="19">
        <v>0</v>
      </c>
      <c r="H552" s="19" t="s">
        <v>598</v>
      </c>
    </row>
    <row r="553" spans="1:8">
      <c r="A553" s="19" t="s">
        <v>80</v>
      </c>
      <c r="B553" s="19" t="s">
        <v>23</v>
      </c>
      <c r="C553" s="19" t="s">
        <v>13</v>
      </c>
      <c r="D553" s="19">
        <v>60</v>
      </c>
      <c r="E553" s="19">
        <v>0</v>
      </c>
      <c r="F553" s="19">
        <v>60</v>
      </c>
      <c r="G553" s="19">
        <v>0</v>
      </c>
      <c r="H553" s="19" t="s">
        <v>598</v>
      </c>
    </row>
    <row r="554" spans="1:8">
      <c r="A554" s="19" t="s">
        <v>68</v>
      </c>
      <c r="B554" s="19" t="s">
        <v>12</v>
      </c>
      <c r="C554" s="19" t="s">
        <v>13</v>
      </c>
      <c r="D554" s="19">
        <v>10</v>
      </c>
      <c r="E554" s="19">
        <v>0</v>
      </c>
      <c r="F554" s="19">
        <v>10</v>
      </c>
      <c r="G554" s="19">
        <v>0</v>
      </c>
      <c r="H554" s="19" t="s">
        <v>598</v>
      </c>
    </row>
    <row r="555" spans="1:8">
      <c r="A555" s="19" t="s">
        <v>20</v>
      </c>
      <c r="B555" s="19" t="s">
        <v>17</v>
      </c>
      <c r="C555" s="19" t="s">
        <v>13</v>
      </c>
      <c r="D555" s="19">
        <v>11</v>
      </c>
      <c r="E555" s="19">
        <v>0</v>
      </c>
      <c r="F555" s="19">
        <v>11</v>
      </c>
      <c r="G555" s="19">
        <v>0</v>
      </c>
      <c r="H555" s="19" t="s">
        <v>598</v>
      </c>
    </row>
    <row r="556" spans="1:8">
      <c r="A556" s="19" t="s">
        <v>21</v>
      </c>
      <c r="B556" s="19" t="s">
        <v>19</v>
      </c>
      <c r="C556" s="19" t="s">
        <v>13</v>
      </c>
      <c r="D556" s="19">
        <v>11</v>
      </c>
      <c r="E556" s="19">
        <v>0</v>
      </c>
      <c r="F556" s="19">
        <v>11</v>
      </c>
      <c r="G556" s="19">
        <v>0</v>
      </c>
      <c r="H556" s="19" t="s">
        <v>598</v>
      </c>
    </row>
    <row r="557" spans="1:8">
      <c r="A557" s="19" t="s">
        <v>81</v>
      </c>
      <c r="B557" s="19" t="s">
        <v>82</v>
      </c>
      <c r="C557" s="19" t="s">
        <v>13</v>
      </c>
      <c r="D557" s="19">
        <v>60</v>
      </c>
      <c r="E557" s="19">
        <v>0</v>
      </c>
      <c r="F557" s="19">
        <v>60</v>
      </c>
      <c r="G557" s="19">
        <v>0</v>
      </c>
      <c r="H557" s="19" t="s">
        <v>598</v>
      </c>
    </row>
    <row r="558" spans="1:8">
      <c r="A558" s="19" t="s">
        <v>36</v>
      </c>
      <c r="B558" s="19" t="s">
        <v>37</v>
      </c>
      <c r="C558" s="19" t="s">
        <v>13</v>
      </c>
      <c r="D558" s="19">
        <v>2</v>
      </c>
      <c r="E558" s="19">
        <v>0</v>
      </c>
      <c r="F558" s="19">
        <v>2</v>
      </c>
      <c r="G558" s="19">
        <v>0</v>
      </c>
      <c r="H558" s="19" t="s">
        <v>598</v>
      </c>
    </row>
    <row r="559" spans="1:8">
      <c r="A559" s="19" t="s">
        <v>75</v>
      </c>
      <c r="B559" s="19" t="s">
        <v>35</v>
      </c>
      <c r="C559" s="19" t="s">
        <v>13</v>
      </c>
      <c r="D559" s="19">
        <v>20</v>
      </c>
      <c r="E559" s="19">
        <v>0</v>
      </c>
      <c r="F559" s="19">
        <v>20</v>
      </c>
      <c r="G559" s="19">
        <v>0</v>
      </c>
      <c r="H559" s="19" t="s">
        <v>598</v>
      </c>
    </row>
    <row r="560" spans="1:8">
      <c r="A560" s="19" t="s">
        <v>75</v>
      </c>
      <c r="B560" s="19" t="s">
        <v>35</v>
      </c>
      <c r="C560" s="19" t="s">
        <v>13</v>
      </c>
      <c r="D560" s="19">
        <v>20</v>
      </c>
      <c r="E560" s="19">
        <v>0</v>
      </c>
      <c r="F560" s="19">
        <v>20</v>
      </c>
      <c r="G560" s="19">
        <v>0</v>
      </c>
      <c r="H560" s="19" t="s">
        <v>599</v>
      </c>
    </row>
    <row r="561" spans="1:8">
      <c r="A561" s="19" t="s">
        <v>69</v>
      </c>
      <c r="B561" s="19" t="s">
        <v>15</v>
      </c>
      <c r="C561" s="19" t="s">
        <v>13</v>
      </c>
      <c r="D561" s="19">
        <v>10</v>
      </c>
      <c r="E561" s="19">
        <v>0</v>
      </c>
      <c r="F561" s="19">
        <v>10</v>
      </c>
      <c r="G561" s="19">
        <v>0</v>
      </c>
      <c r="H561" s="19" t="s">
        <v>599</v>
      </c>
    </row>
    <row r="562" spans="1:8">
      <c r="A562" s="19" t="s">
        <v>77</v>
      </c>
      <c r="B562" s="19" t="s">
        <v>12</v>
      </c>
      <c r="C562" s="19" t="s">
        <v>13</v>
      </c>
      <c r="D562" s="19">
        <v>40</v>
      </c>
      <c r="E562" s="19">
        <v>0</v>
      </c>
      <c r="F562" s="19">
        <v>40</v>
      </c>
      <c r="G562" s="19">
        <v>0</v>
      </c>
      <c r="H562" s="19" t="s">
        <v>599</v>
      </c>
    </row>
    <row r="563" spans="1:8">
      <c r="A563" s="19" t="s">
        <v>79</v>
      </c>
      <c r="B563" s="19" t="s">
        <v>15</v>
      </c>
      <c r="C563" s="19" t="s">
        <v>13</v>
      </c>
      <c r="D563" s="19">
        <v>40</v>
      </c>
      <c r="E563" s="19">
        <v>0</v>
      </c>
      <c r="F563" s="19">
        <v>40</v>
      </c>
      <c r="G563" s="19">
        <v>0</v>
      </c>
      <c r="H563" s="19" t="s">
        <v>599</v>
      </c>
    </row>
    <row r="564" spans="1:8">
      <c r="A564" s="19" t="s">
        <v>80</v>
      </c>
      <c r="B564" s="19" t="s">
        <v>23</v>
      </c>
      <c r="C564" s="19" t="s">
        <v>13</v>
      </c>
      <c r="D564" s="19">
        <v>50</v>
      </c>
      <c r="E564" s="19">
        <v>0</v>
      </c>
      <c r="F564" s="19">
        <v>50</v>
      </c>
      <c r="G564" s="19">
        <v>0</v>
      </c>
      <c r="H564" s="19" t="s">
        <v>599</v>
      </c>
    </row>
    <row r="565" spans="1:8">
      <c r="A565" s="19" t="s">
        <v>100</v>
      </c>
      <c r="B565" s="19" t="s">
        <v>33</v>
      </c>
      <c r="C565" s="19" t="s">
        <v>13</v>
      </c>
      <c r="D565" s="19">
        <v>24</v>
      </c>
      <c r="E565" s="19">
        <v>0</v>
      </c>
      <c r="F565" s="19">
        <v>24</v>
      </c>
      <c r="G565" s="19">
        <v>0</v>
      </c>
      <c r="H565" s="19" t="s">
        <v>599</v>
      </c>
    </row>
    <row r="566" spans="1:8">
      <c r="A566" s="19" t="s">
        <v>68</v>
      </c>
      <c r="B566" s="19" t="s">
        <v>12</v>
      </c>
      <c r="C566" s="19" t="s">
        <v>13</v>
      </c>
      <c r="D566" s="19">
        <v>15</v>
      </c>
      <c r="E566" s="19">
        <v>0</v>
      </c>
      <c r="F566" s="19">
        <v>15</v>
      </c>
      <c r="G566" s="19">
        <v>0</v>
      </c>
      <c r="H566" s="19" t="s">
        <v>599</v>
      </c>
    </row>
    <row r="567" spans="1:8">
      <c r="A567" s="19" t="s">
        <v>20</v>
      </c>
      <c r="B567" s="19" t="s">
        <v>17</v>
      </c>
      <c r="C567" s="19" t="s">
        <v>13</v>
      </c>
      <c r="D567" s="19">
        <v>9</v>
      </c>
      <c r="E567" s="19">
        <v>0</v>
      </c>
      <c r="F567" s="19">
        <v>9</v>
      </c>
      <c r="G567" s="19">
        <v>0</v>
      </c>
      <c r="H567" s="19" t="s">
        <v>599</v>
      </c>
    </row>
    <row r="568" spans="1:8">
      <c r="A568" s="19" t="s">
        <v>21</v>
      </c>
      <c r="B568" s="19" t="s">
        <v>19</v>
      </c>
      <c r="C568" s="19" t="s">
        <v>13</v>
      </c>
      <c r="D568" s="19">
        <v>9</v>
      </c>
      <c r="E568" s="19">
        <v>0</v>
      </c>
      <c r="F568" s="19">
        <v>9</v>
      </c>
      <c r="G568" s="19">
        <v>0</v>
      </c>
      <c r="H568" s="19" t="s">
        <v>599</v>
      </c>
    </row>
    <row r="569" spans="1:8">
      <c r="A569" s="19" t="s">
        <v>81</v>
      </c>
      <c r="B569" s="19" t="s">
        <v>82</v>
      </c>
      <c r="C569" s="19" t="s">
        <v>13</v>
      </c>
      <c r="D569" s="19">
        <v>40</v>
      </c>
      <c r="E569" s="19">
        <v>0</v>
      </c>
      <c r="F569" s="19">
        <v>40</v>
      </c>
      <c r="G569" s="19">
        <v>0</v>
      </c>
      <c r="H569" s="19" t="s">
        <v>599</v>
      </c>
    </row>
    <row r="570" spans="1:8">
      <c r="A570" s="19" t="s">
        <v>26</v>
      </c>
      <c r="B570" s="19" t="s">
        <v>27</v>
      </c>
      <c r="C570" s="19" t="s">
        <v>13</v>
      </c>
      <c r="D570" s="19">
        <v>55</v>
      </c>
      <c r="E570" s="19">
        <v>0</v>
      </c>
      <c r="F570" s="19">
        <v>55</v>
      </c>
      <c r="G570" s="19">
        <v>0</v>
      </c>
      <c r="H570" s="19" t="s">
        <v>599</v>
      </c>
    </row>
    <row r="571" spans="1:8">
      <c r="A571" s="19" t="s">
        <v>61</v>
      </c>
      <c r="B571" s="19" t="s">
        <v>62</v>
      </c>
      <c r="C571" s="19" t="s">
        <v>13</v>
      </c>
      <c r="D571" s="19">
        <v>11</v>
      </c>
      <c r="E571" s="19">
        <v>0</v>
      </c>
      <c r="F571" s="19">
        <v>11</v>
      </c>
      <c r="G571" s="19">
        <v>0</v>
      </c>
      <c r="H571" s="19" t="s">
        <v>599</v>
      </c>
    </row>
    <row r="572" spans="1:8">
      <c r="A572" s="19" t="s">
        <v>75</v>
      </c>
      <c r="B572" s="19" t="s">
        <v>35</v>
      </c>
      <c r="C572" s="19" t="s">
        <v>13</v>
      </c>
      <c r="D572" s="19">
        <v>60</v>
      </c>
      <c r="E572" s="19">
        <v>0</v>
      </c>
      <c r="F572" s="19">
        <v>60</v>
      </c>
      <c r="G572" s="19">
        <v>0</v>
      </c>
      <c r="H572" s="19" t="s">
        <v>598</v>
      </c>
    </row>
    <row r="573" spans="1:8">
      <c r="A573" s="19" t="s">
        <v>88</v>
      </c>
      <c r="B573" s="19" t="s">
        <v>12</v>
      </c>
      <c r="C573" s="19" t="s">
        <v>13</v>
      </c>
      <c r="D573" s="19">
        <v>55</v>
      </c>
      <c r="E573" s="19">
        <v>0</v>
      </c>
      <c r="F573" s="19">
        <v>55</v>
      </c>
      <c r="G573" s="19">
        <v>0</v>
      </c>
      <c r="H573" s="19" t="s">
        <v>598</v>
      </c>
    </row>
    <row r="574" spans="1:8">
      <c r="A574" s="19" t="s">
        <v>89</v>
      </c>
      <c r="B574" s="19" t="s">
        <v>15</v>
      </c>
      <c r="C574" s="19" t="s">
        <v>13</v>
      </c>
      <c r="D574" s="19">
        <v>55</v>
      </c>
      <c r="E574" s="19">
        <v>0</v>
      </c>
      <c r="F574" s="19">
        <v>55</v>
      </c>
      <c r="G574" s="19">
        <v>0</v>
      </c>
      <c r="H574" s="19" t="s">
        <v>598</v>
      </c>
    </row>
    <row r="575" spans="1:8">
      <c r="A575" s="19" t="s">
        <v>83</v>
      </c>
      <c r="B575" s="19" t="s">
        <v>33</v>
      </c>
      <c r="C575" s="19" t="s">
        <v>13</v>
      </c>
      <c r="D575" s="19">
        <v>120</v>
      </c>
      <c r="E575" s="19">
        <v>0</v>
      </c>
      <c r="F575" s="19">
        <v>120</v>
      </c>
      <c r="G575" s="19">
        <v>0</v>
      </c>
      <c r="H575" s="19" t="s">
        <v>598</v>
      </c>
    </row>
    <row r="576" spans="1:8">
      <c r="A576" s="19" t="s">
        <v>84</v>
      </c>
      <c r="B576" s="19" t="s">
        <v>85</v>
      </c>
      <c r="C576" s="19" t="s">
        <v>13</v>
      </c>
      <c r="D576" s="19">
        <v>213</v>
      </c>
      <c r="E576" s="19">
        <v>0</v>
      </c>
      <c r="F576" s="19">
        <v>213</v>
      </c>
      <c r="G576" s="19">
        <v>0</v>
      </c>
      <c r="H576" s="19" t="s">
        <v>598</v>
      </c>
    </row>
    <row r="577" spans="1:8">
      <c r="A577" s="19" t="s">
        <v>209</v>
      </c>
      <c r="B577" s="19" t="s">
        <v>17</v>
      </c>
      <c r="C577" s="19" t="s">
        <v>13</v>
      </c>
      <c r="D577" s="19">
        <v>8</v>
      </c>
      <c r="E577" s="19">
        <v>0</v>
      </c>
      <c r="F577" s="19">
        <v>8</v>
      </c>
      <c r="G577" s="19">
        <v>0</v>
      </c>
      <c r="H577" s="19" t="s">
        <v>598</v>
      </c>
    </row>
    <row r="578" spans="1:8">
      <c r="A578" s="19" t="s">
        <v>95</v>
      </c>
      <c r="B578" s="19" t="s">
        <v>96</v>
      </c>
      <c r="C578" s="19" t="s">
        <v>13</v>
      </c>
      <c r="D578" s="19">
        <v>30</v>
      </c>
      <c r="E578" s="19">
        <v>0</v>
      </c>
      <c r="F578" s="19">
        <v>30</v>
      </c>
      <c r="G578" s="19">
        <v>0</v>
      </c>
      <c r="H578" s="19" t="s">
        <v>598</v>
      </c>
    </row>
    <row r="579" spans="1:8">
      <c r="A579" s="19" t="s">
        <v>88</v>
      </c>
      <c r="B579" s="19" t="s">
        <v>12</v>
      </c>
      <c r="C579" s="19" t="s">
        <v>13</v>
      </c>
      <c r="D579" s="19">
        <v>15</v>
      </c>
      <c r="E579" s="19">
        <v>0</v>
      </c>
      <c r="F579" s="19">
        <v>15</v>
      </c>
      <c r="G579" s="19">
        <v>0</v>
      </c>
      <c r="H579" s="19" t="s">
        <v>598</v>
      </c>
    </row>
    <row r="580" spans="1:8">
      <c r="A580" s="19" t="s">
        <v>89</v>
      </c>
      <c r="B580" s="19" t="s">
        <v>15</v>
      </c>
      <c r="C580" s="19" t="s">
        <v>13</v>
      </c>
      <c r="D580" s="19">
        <v>15</v>
      </c>
      <c r="E580" s="19">
        <v>0</v>
      </c>
      <c r="F580" s="19">
        <v>15</v>
      </c>
      <c r="G580" s="19">
        <v>0</v>
      </c>
      <c r="H580" s="19" t="s">
        <v>598</v>
      </c>
    </row>
    <row r="581" spans="1:8">
      <c r="A581" s="19" t="s">
        <v>97</v>
      </c>
      <c r="B581" s="19" t="s">
        <v>98</v>
      </c>
      <c r="C581" s="19" t="s">
        <v>13</v>
      </c>
      <c r="D581" s="19">
        <v>30</v>
      </c>
      <c r="E581" s="19">
        <v>0</v>
      </c>
      <c r="F581" s="19">
        <v>30</v>
      </c>
      <c r="G581" s="19">
        <v>0</v>
      </c>
      <c r="H581" s="19" t="s">
        <v>598</v>
      </c>
    </row>
    <row r="582" spans="1:8">
      <c r="A582" s="19" t="s">
        <v>100</v>
      </c>
      <c r="B582" s="19" t="s">
        <v>33</v>
      </c>
      <c r="C582" s="19" t="s">
        <v>13</v>
      </c>
      <c r="D582" s="19">
        <v>140</v>
      </c>
      <c r="E582" s="19">
        <v>0</v>
      </c>
      <c r="F582" s="19">
        <v>140</v>
      </c>
      <c r="G582" s="19">
        <v>0</v>
      </c>
      <c r="H582" s="19" t="s">
        <v>598</v>
      </c>
    </row>
    <row r="583" spans="1:8">
      <c r="A583" s="19" t="s">
        <v>86</v>
      </c>
      <c r="B583" s="19" t="s">
        <v>87</v>
      </c>
      <c r="C583" s="19" t="s">
        <v>13</v>
      </c>
      <c r="D583" s="19">
        <v>60</v>
      </c>
      <c r="E583" s="19">
        <v>0</v>
      </c>
      <c r="F583" s="19">
        <v>60</v>
      </c>
      <c r="G583" s="19">
        <v>0</v>
      </c>
      <c r="H583" s="19" t="s">
        <v>598</v>
      </c>
    </row>
    <row r="584" spans="1:8">
      <c r="A584" s="19" t="s">
        <v>100</v>
      </c>
      <c r="B584" s="19" t="s">
        <v>33</v>
      </c>
      <c r="C584" s="19" t="s">
        <v>13</v>
      </c>
      <c r="D584" s="19">
        <v>40</v>
      </c>
      <c r="E584" s="19">
        <v>0</v>
      </c>
      <c r="F584" s="19">
        <v>40</v>
      </c>
      <c r="G584" s="19">
        <v>0</v>
      </c>
      <c r="H584" s="19" t="s">
        <v>598</v>
      </c>
    </row>
    <row r="585" spans="1:8">
      <c r="A585" s="19" t="s">
        <v>75</v>
      </c>
      <c r="B585" s="19" t="s">
        <v>35</v>
      </c>
      <c r="C585" s="19" t="s">
        <v>13</v>
      </c>
      <c r="D585" s="19">
        <v>20</v>
      </c>
      <c r="E585" s="19">
        <v>0</v>
      </c>
      <c r="F585" s="19">
        <v>20</v>
      </c>
      <c r="G585" s="19">
        <v>0</v>
      </c>
      <c r="H585" s="19" t="s">
        <v>598</v>
      </c>
    </row>
    <row r="586" spans="1:8">
      <c r="A586" s="19" t="s">
        <v>90</v>
      </c>
      <c r="B586" s="19" t="s">
        <v>91</v>
      </c>
      <c r="C586" s="19" t="s">
        <v>13</v>
      </c>
      <c r="D586" s="19">
        <v>30</v>
      </c>
      <c r="E586" s="19">
        <v>0</v>
      </c>
      <c r="F586" s="19">
        <v>30</v>
      </c>
      <c r="G586" s="19">
        <v>0</v>
      </c>
      <c r="H586" s="19" t="s">
        <v>598</v>
      </c>
    </row>
    <row r="587" spans="1:8">
      <c r="A587" s="19" t="s">
        <v>92</v>
      </c>
      <c r="B587" s="19" t="s">
        <v>93</v>
      </c>
      <c r="C587" s="19" t="s">
        <v>13</v>
      </c>
      <c r="D587" s="19">
        <v>23</v>
      </c>
      <c r="E587" s="19">
        <v>0</v>
      </c>
      <c r="F587" s="19">
        <v>23</v>
      </c>
      <c r="G587" s="19">
        <v>0</v>
      </c>
      <c r="H587" s="19" t="s">
        <v>598</v>
      </c>
    </row>
    <row r="588" spans="1:8">
      <c r="A588" s="19" t="s">
        <v>36</v>
      </c>
      <c r="B588" s="19" t="s">
        <v>37</v>
      </c>
      <c r="C588" s="19" t="s">
        <v>13</v>
      </c>
      <c r="D588" s="19">
        <v>10</v>
      </c>
      <c r="E588" s="19">
        <v>0</v>
      </c>
      <c r="F588" s="19">
        <v>10</v>
      </c>
      <c r="G588" s="19">
        <v>0</v>
      </c>
      <c r="H588" s="19" t="s">
        <v>596</v>
      </c>
    </row>
    <row r="589" spans="1:8">
      <c r="A589" s="19" t="s">
        <v>22</v>
      </c>
      <c r="B589" s="19" t="s">
        <v>23</v>
      </c>
      <c r="C589" s="19" t="s">
        <v>13</v>
      </c>
      <c r="D589" s="19">
        <v>42</v>
      </c>
      <c r="E589" s="19">
        <v>0</v>
      </c>
      <c r="F589" s="19">
        <v>42</v>
      </c>
      <c r="G589" s="19">
        <v>0</v>
      </c>
      <c r="H589" s="19" t="s">
        <v>596</v>
      </c>
    </row>
    <row r="590" spans="1:8">
      <c r="A590" s="19" t="s">
        <v>30</v>
      </c>
      <c r="B590" s="19" t="s">
        <v>31</v>
      </c>
      <c r="C590" s="19" t="s">
        <v>13</v>
      </c>
      <c r="D590" s="19">
        <v>2</v>
      </c>
      <c r="E590" s="19">
        <v>0</v>
      </c>
      <c r="F590" s="19">
        <v>2</v>
      </c>
      <c r="G590" s="19">
        <v>0</v>
      </c>
      <c r="H590" s="19" t="s">
        <v>596</v>
      </c>
    </row>
    <row r="591" spans="1:8">
      <c r="A591" s="19" t="s">
        <v>38</v>
      </c>
      <c r="B591" s="19" t="s">
        <v>33</v>
      </c>
      <c r="C591" s="19" t="s">
        <v>13</v>
      </c>
      <c r="D591" s="19">
        <v>20</v>
      </c>
      <c r="E591" s="19">
        <v>0</v>
      </c>
      <c r="F591" s="19">
        <v>20</v>
      </c>
      <c r="G591" s="19">
        <v>0</v>
      </c>
      <c r="H591" s="19" t="s">
        <v>596</v>
      </c>
    </row>
    <row r="592" spans="1:8">
      <c r="A592" s="19" t="s">
        <v>39</v>
      </c>
      <c r="B592" s="19" t="s">
        <v>35</v>
      </c>
      <c r="C592" s="19" t="s">
        <v>13</v>
      </c>
      <c r="D592" s="19">
        <v>10</v>
      </c>
      <c r="E592" s="19">
        <v>0</v>
      </c>
      <c r="F592" s="19">
        <v>10</v>
      </c>
      <c r="G592" s="19">
        <v>0</v>
      </c>
      <c r="H592" s="19" t="s">
        <v>596</v>
      </c>
    </row>
    <row r="593" spans="1:8">
      <c r="A593" s="19" t="s">
        <v>26</v>
      </c>
      <c r="B593" s="19" t="s">
        <v>27</v>
      </c>
      <c r="C593" s="19" t="s">
        <v>13</v>
      </c>
      <c r="D593" s="19">
        <v>125</v>
      </c>
      <c r="E593" s="19">
        <v>0</v>
      </c>
      <c r="F593" s="19">
        <v>125</v>
      </c>
      <c r="G593" s="19">
        <v>0</v>
      </c>
      <c r="H593" s="19" t="s">
        <v>596</v>
      </c>
    </row>
    <row r="594" spans="1:8">
      <c r="A594" s="19" t="s">
        <v>75</v>
      </c>
      <c r="B594" s="19" t="s">
        <v>35</v>
      </c>
      <c r="C594" s="19" t="s">
        <v>13</v>
      </c>
      <c r="D594" s="19">
        <v>40</v>
      </c>
      <c r="E594" s="19">
        <v>0</v>
      </c>
      <c r="F594" s="19">
        <v>40</v>
      </c>
      <c r="G594" s="19">
        <v>0</v>
      </c>
      <c r="H594" s="19" t="s">
        <v>599</v>
      </c>
    </row>
    <row r="595" spans="1:8">
      <c r="A595" s="19" t="s">
        <v>95</v>
      </c>
      <c r="B595" s="19" t="s">
        <v>96</v>
      </c>
      <c r="C595" s="19" t="s">
        <v>13</v>
      </c>
      <c r="D595" s="19">
        <v>30</v>
      </c>
      <c r="E595" s="19">
        <v>0</v>
      </c>
      <c r="F595" s="19">
        <v>30</v>
      </c>
      <c r="G595" s="19">
        <v>0</v>
      </c>
      <c r="H595" s="19" t="s">
        <v>599</v>
      </c>
    </row>
    <row r="596" spans="1:8">
      <c r="A596" s="19" t="s">
        <v>97</v>
      </c>
      <c r="B596" s="19" t="s">
        <v>98</v>
      </c>
      <c r="C596" s="19" t="s">
        <v>13</v>
      </c>
      <c r="D596" s="19">
        <v>30</v>
      </c>
      <c r="E596" s="19">
        <v>0</v>
      </c>
      <c r="F596" s="19">
        <v>30</v>
      </c>
      <c r="G596" s="19">
        <v>0</v>
      </c>
      <c r="H596" s="19" t="s">
        <v>599</v>
      </c>
    </row>
    <row r="597" spans="1:8">
      <c r="A597" s="19" t="s">
        <v>100</v>
      </c>
      <c r="B597" s="19" t="s">
        <v>33</v>
      </c>
      <c r="C597" s="19" t="s">
        <v>13</v>
      </c>
      <c r="D597" s="19">
        <v>80</v>
      </c>
      <c r="E597" s="19">
        <v>0</v>
      </c>
      <c r="F597" s="19">
        <v>80</v>
      </c>
      <c r="G597" s="19">
        <v>0</v>
      </c>
      <c r="H597" s="19" t="s">
        <v>599</v>
      </c>
    </row>
    <row r="598" spans="1:8">
      <c r="A598" s="19" t="s">
        <v>86</v>
      </c>
      <c r="B598" s="19" t="s">
        <v>87</v>
      </c>
      <c r="C598" s="19" t="s">
        <v>13</v>
      </c>
      <c r="D598" s="19">
        <v>30</v>
      </c>
      <c r="E598" s="19">
        <v>0</v>
      </c>
      <c r="F598" s="19">
        <v>30</v>
      </c>
      <c r="G598" s="19">
        <v>0</v>
      </c>
      <c r="H598" s="19" t="s">
        <v>599</v>
      </c>
    </row>
    <row r="599" spans="1:8">
      <c r="A599" s="19" t="s">
        <v>101</v>
      </c>
      <c r="B599" s="19" t="s">
        <v>12</v>
      </c>
      <c r="C599" s="19" t="s">
        <v>13</v>
      </c>
      <c r="D599" s="19">
        <v>80</v>
      </c>
      <c r="E599" s="19">
        <v>0</v>
      </c>
      <c r="F599" s="19">
        <v>80</v>
      </c>
      <c r="G599" s="19">
        <v>0</v>
      </c>
      <c r="H599" s="19" t="s">
        <v>599</v>
      </c>
    </row>
    <row r="600" spans="1:8">
      <c r="A600" s="19" t="s">
        <v>102</v>
      </c>
      <c r="B600" s="19" t="s">
        <v>15</v>
      </c>
      <c r="C600" s="19" t="s">
        <v>13</v>
      </c>
      <c r="D600" s="19">
        <v>80</v>
      </c>
      <c r="E600" s="19">
        <v>0</v>
      </c>
      <c r="F600" s="19">
        <v>80</v>
      </c>
      <c r="G600" s="19">
        <v>0</v>
      </c>
      <c r="H600" s="19" t="s">
        <v>599</v>
      </c>
    </row>
    <row r="601" spans="1:8">
      <c r="A601" s="19" t="s">
        <v>90</v>
      </c>
      <c r="B601" s="19" t="s">
        <v>91</v>
      </c>
      <c r="C601" s="19" t="s">
        <v>13</v>
      </c>
      <c r="D601" s="19">
        <v>64</v>
      </c>
      <c r="E601" s="19">
        <v>0</v>
      </c>
      <c r="F601" s="19">
        <v>64</v>
      </c>
      <c r="G601" s="19">
        <v>0</v>
      </c>
      <c r="H601" s="19" t="s">
        <v>599</v>
      </c>
    </row>
    <row r="602" spans="1:8">
      <c r="A602" s="19" t="s">
        <v>92</v>
      </c>
      <c r="B602" s="19" t="s">
        <v>93</v>
      </c>
      <c r="C602" s="19" t="s">
        <v>13</v>
      </c>
      <c r="D602" s="19">
        <v>21</v>
      </c>
      <c r="E602" s="19">
        <v>0</v>
      </c>
      <c r="F602" s="19">
        <v>21</v>
      </c>
      <c r="G602" s="19">
        <v>0</v>
      </c>
      <c r="H602" s="19" t="s">
        <v>599</v>
      </c>
    </row>
    <row r="603" spans="1:8">
      <c r="A603" s="19" t="s">
        <v>99</v>
      </c>
      <c r="B603" s="19" t="s">
        <v>27</v>
      </c>
      <c r="C603" s="19" t="s">
        <v>13</v>
      </c>
      <c r="D603" s="19">
        <v>30</v>
      </c>
      <c r="E603" s="19">
        <v>0</v>
      </c>
      <c r="F603" s="19">
        <v>30</v>
      </c>
      <c r="G603" s="19">
        <v>0</v>
      </c>
      <c r="H603" s="19" t="s">
        <v>599</v>
      </c>
    </row>
    <row r="604" spans="1:8">
      <c r="A604" s="19" t="s">
        <v>86</v>
      </c>
      <c r="B604" s="19" t="s">
        <v>87</v>
      </c>
      <c r="C604" s="19" t="s">
        <v>13</v>
      </c>
      <c r="D604" s="19">
        <v>60</v>
      </c>
      <c r="E604" s="19">
        <v>0</v>
      </c>
      <c r="F604" s="19">
        <v>60</v>
      </c>
      <c r="G604" s="19">
        <v>0</v>
      </c>
      <c r="H604" s="19" t="s">
        <v>599</v>
      </c>
    </row>
    <row r="605" spans="1:8">
      <c r="A605" s="19" t="s">
        <v>100</v>
      </c>
      <c r="B605" s="19" t="s">
        <v>33</v>
      </c>
      <c r="C605" s="19" t="s">
        <v>13</v>
      </c>
      <c r="D605" s="19">
        <v>40</v>
      </c>
      <c r="E605" s="19">
        <v>0</v>
      </c>
      <c r="F605" s="19">
        <v>40</v>
      </c>
      <c r="G605" s="19">
        <v>0</v>
      </c>
      <c r="H605" s="19" t="s">
        <v>599</v>
      </c>
    </row>
    <row r="606" spans="1:8">
      <c r="A606" s="19" t="s">
        <v>83</v>
      </c>
      <c r="B606" s="19" t="s">
        <v>33</v>
      </c>
      <c r="C606" s="19" t="s">
        <v>13</v>
      </c>
      <c r="D606" s="19">
        <v>176</v>
      </c>
      <c r="E606" s="19">
        <v>0</v>
      </c>
      <c r="F606" s="19">
        <v>176</v>
      </c>
      <c r="G606" s="19">
        <v>0</v>
      </c>
      <c r="H606" s="19" t="s">
        <v>599</v>
      </c>
    </row>
    <row r="607" spans="1:8">
      <c r="A607" s="19" t="s">
        <v>84</v>
      </c>
      <c r="B607" s="19" t="s">
        <v>85</v>
      </c>
      <c r="C607" s="19" t="s">
        <v>13</v>
      </c>
      <c r="D607" s="19">
        <v>88</v>
      </c>
      <c r="E607" s="19">
        <v>0</v>
      </c>
      <c r="F607" s="19">
        <v>88</v>
      </c>
      <c r="G607" s="19">
        <v>0</v>
      </c>
      <c r="H607" s="19" t="s">
        <v>599</v>
      </c>
    </row>
    <row r="608" spans="1:8">
      <c r="A608" s="19" t="s">
        <v>209</v>
      </c>
      <c r="B608" s="19" t="s">
        <v>17</v>
      </c>
      <c r="C608" s="19" t="s">
        <v>13</v>
      </c>
      <c r="D608" s="19">
        <v>24</v>
      </c>
      <c r="E608" s="19">
        <v>0</v>
      </c>
      <c r="F608" s="19">
        <v>24</v>
      </c>
      <c r="G608" s="19">
        <v>0</v>
      </c>
      <c r="H608" s="19" t="s">
        <v>599</v>
      </c>
    </row>
    <row r="609" spans="1:8">
      <c r="A609" s="19" t="s">
        <v>94</v>
      </c>
      <c r="B609" s="19" t="s">
        <v>19</v>
      </c>
      <c r="C609" s="19" t="s">
        <v>13</v>
      </c>
      <c r="D609" s="19">
        <v>24</v>
      </c>
      <c r="E609" s="19">
        <v>0</v>
      </c>
      <c r="F609" s="19">
        <v>24</v>
      </c>
      <c r="G609" s="19">
        <v>0</v>
      </c>
      <c r="H609" s="19" t="s">
        <v>599</v>
      </c>
    </row>
    <row r="610" spans="1:8">
      <c r="A610" s="19" t="s">
        <v>75</v>
      </c>
      <c r="B610" s="19" t="s">
        <v>35</v>
      </c>
      <c r="C610" s="19" t="s">
        <v>13</v>
      </c>
      <c r="D610" s="19">
        <v>20</v>
      </c>
      <c r="E610" s="19">
        <v>0</v>
      </c>
      <c r="F610" s="19">
        <v>20</v>
      </c>
      <c r="G610" s="19">
        <v>0</v>
      </c>
      <c r="H610" s="19" t="s">
        <v>599</v>
      </c>
    </row>
    <row r="611" spans="1:8">
      <c r="A611" s="19" t="s">
        <v>30</v>
      </c>
      <c r="B611" s="19" t="s">
        <v>31</v>
      </c>
      <c r="C611" s="19" t="s">
        <v>13</v>
      </c>
      <c r="D611" s="19">
        <v>29</v>
      </c>
      <c r="E611" s="19">
        <v>0</v>
      </c>
      <c r="F611" s="19">
        <v>29</v>
      </c>
      <c r="G611" s="19">
        <v>0</v>
      </c>
      <c r="H611" s="19" t="s">
        <v>597</v>
      </c>
    </row>
    <row r="612" spans="1:8">
      <c r="A612" s="19" t="s">
        <v>26</v>
      </c>
      <c r="B612" s="19" t="s">
        <v>27</v>
      </c>
      <c r="C612" s="19" t="s">
        <v>13</v>
      </c>
      <c r="D612" s="19">
        <v>125</v>
      </c>
      <c r="E612" s="19">
        <v>0</v>
      </c>
      <c r="F612" s="19">
        <v>125</v>
      </c>
      <c r="G612" s="19">
        <v>0</v>
      </c>
      <c r="H612" s="19" t="s">
        <v>597</v>
      </c>
    </row>
    <row r="613" spans="1:8">
      <c r="A613" s="19" t="s">
        <v>36</v>
      </c>
      <c r="B613" s="19" t="s">
        <v>37</v>
      </c>
      <c r="C613" s="19" t="s">
        <v>13</v>
      </c>
      <c r="D613" s="19">
        <v>44</v>
      </c>
      <c r="E613" s="19">
        <v>0</v>
      </c>
      <c r="F613" s="19">
        <v>44</v>
      </c>
      <c r="G613" s="19">
        <v>0</v>
      </c>
      <c r="H613" s="19" t="s">
        <v>597</v>
      </c>
    </row>
    <row r="614" spans="1:8">
      <c r="A614" s="19" t="s">
        <v>22</v>
      </c>
      <c r="B614" s="19" t="s">
        <v>23</v>
      </c>
      <c r="C614" s="19" t="s">
        <v>13</v>
      </c>
      <c r="D614" s="19">
        <v>30</v>
      </c>
      <c r="E614" s="19">
        <v>0</v>
      </c>
      <c r="F614" s="19">
        <v>30</v>
      </c>
      <c r="G614" s="19">
        <v>0</v>
      </c>
      <c r="H614" s="19" t="s">
        <v>597</v>
      </c>
    </row>
    <row r="615" spans="1:8">
      <c r="A615" s="19" t="s">
        <v>36</v>
      </c>
      <c r="B615" s="19" t="s">
        <v>37</v>
      </c>
      <c r="C615" s="19" t="s">
        <v>13</v>
      </c>
      <c r="D615" s="19">
        <v>22</v>
      </c>
      <c r="E615" s="19">
        <v>0</v>
      </c>
      <c r="F615" s="19">
        <v>22</v>
      </c>
      <c r="G615" s="19">
        <v>0</v>
      </c>
      <c r="H615" s="19" t="s">
        <v>598</v>
      </c>
    </row>
    <row r="616" spans="1:8">
      <c r="A616" s="19" t="s">
        <v>22</v>
      </c>
      <c r="B616" s="19" t="s">
        <v>23</v>
      </c>
      <c r="C616" s="19" t="s">
        <v>13</v>
      </c>
      <c r="D616" s="19">
        <v>54</v>
      </c>
      <c r="E616" s="19">
        <v>0</v>
      </c>
      <c r="F616" s="19">
        <v>54</v>
      </c>
      <c r="G616" s="19">
        <v>0</v>
      </c>
      <c r="H616" s="19" t="s">
        <v>598</v>
      </c>
    </row>
    <row r="617" spans="1:8">
      <c r="A617" s="19" t="s">
        <v>30</v>
      </c>
      <c r="B617" s="19" t="s">
        <v>31</v>
      </c>
      <c r="C617" s="19" t="s">
        <v>13</v>
      </c>
      <c r="D617" s="19">
        <v>45</v>
      </c>
      <c r="E617" s="19">
        <v>0</v>
      </c>
      <c r="F617" s="19">
        <v>45</v>
      </c>
      <c r="G617" s="19">
        <v>0</v>
      </c>
      <c r="H617" s="19" t="s">
        <v>598</v>
      </c>
    </row>
    <row r="618" spans="1:8">
      <c r="A618" s="19" t="s">
        <v>26</v>
      </c>
      <c r="B618" s="19" t="s">
        <v>27</v>
      </c>
      <c r="C618" s="19" t="s">
        <v>13</v>
      </c>
      <c r="D618" s="19">
        <v>125</v>
      </c>
      <c r="E618" s="19">
        <v>0</v>
      </c>
      <c r="F618" s="19">
        <v>125</v>
      </c>
      <c r="G618" s="19">
        <v>0</v>
      </c>
      <c r="H618" s="19" t="s">
        <v>598</v>
      </c>
    </row>
    <row r="619" spans="1:8">
      <c r="A619" s="19" t="s">
        <v>40</v>
      </c>
      <c r="B619" s="19" t="s">
        <v>17</v>
      </c>
      <c r="C619" s="19" t="s">
        <v>13</v>
      </c>
      <c r="D619" s="19">
        <v>30</v>
      </c>
      <c r="E619" s="19">
        <v>0</v>
      </c>
      <c r="F619" s="19">
        <v>30</v>
      </c>
      <c r="G619" s="19">
        <v>0</v>
      </c>
      <c r="H619" s="19" t="s">
        <v>598</v>
      </c>
    </row>
    <row r="620" spans="1:8">
      <c r="A620" s="19" t="s">
        <v>41</v>
      </c>
      <c r="B620" s="19" t="s">
        <v>19</v>
      </c>
      <c r="C620" s="19" t="s">
        <v>13</v>
      </c>
      <c r="D620" s="19">
        <v>30</v>
      </c>
      <c r="E620" s="19">
        <v>0</v>
      </c>
      <c r="F620" s="19">
        <v>30</v>
      </c>
      <c r="G620" s="19">
        <v>0</v>
      </c>
      <c r="H620" s="19" t="s">
        <v>598</v>
      </c>
    </row>
    <row r="621" spans="1:8">
      <c r="A621" s="19" t="s">
        <v>16</v>
      </c>
      <c r="B621" s="19" t="s">
        <v>17</v>
      </c>
      <c r="C621" s="19" t="s">
        <v>13</v>
      </c>
      <c r="D621" s="19">
        <v>34</v>
      </c>
      <c r="E621" s="19">
        <v>0</v>
      </c>
      <c r="F621" s="19">
        <v>34</v>
      </c>
      <c r="G621" s="19">
        <v>0</v>
      </c>
      <c r="H621" s="19" t="s">
        <v>598</v>
      </c>
    </row>
    <row r="622" spans="1:8">
      <c r="A622" s="19" t="s">
        <v>18</v>
      </c>
      <c r="B622" s="19" t="s">
        <v>19</v>
      </c>
      <c r="C622" s="19" t="s">
        <v>13</v>
      </c>
      <c r="D622" s="19">
        <v>34</v>
      </c>
      <c r="E622" s="19">
        <v>0</v>
      </c>
      <c r="F622" s="19">
        <v>34</v>
      </c>
      <c r="G622" s="19">
        <v>0</v>
      </c>
      <c r="H622" s="19" t="s">
        <v>598</v>
      </c>
    </row>
    <row r="623" spans="1:8">
      <c r="A623" s="19" t="s">
        <v>224</v>
      </c>
      <c r="B623" s="19" t="s">
        <v>180</v>
      </c>
      <c r="C623" s="19" t="s">
        <v>13</v>
      </c>
      <c r="D623" s="19">
        <v>6</v>
      </c>
      <c r="E623" s="19">
        <v>0</v>
      </c>
      <c r="F623" s="19">
        <v>6</v>
      </c>
      <c r="G623" s="19">
        <v>0</v>
      </c>
      <c r="H623" s="19" t="s">
        <v>598</v>
      </c>
    </row>
    <row r="624" spans="1:8">
      <c r="A624" s="19" t="s">
        <v>26</v>
      </c>
      <c r="B624" s="19" t="s">
        <v>27</v>
      </c>
      <c r="C624" s="19" t="s">
        <v>13</v>
      </c>
      <c r="D624" s="19">
        <v>1</v>
      </c>
      <c r="E624" s="19">
        <v>0</v>
      </c>
      <c r="F624" s="19">
        <v>1</v>
      </c>
      <c r="G624" s="19">
        <v>0</v>
      </c>
      <c r="H624" s="19" t="s">
        <v>597</v>
      </c>
    </row>
    <row r="625" spans="1:8">
      <c r="A625" s="19" t="s">
        <v>237</v>
      </c>
      <c r="B625" s="19" t="s">
        <v>238</v>
      </c>
      <c r="C625" s="19" t="s">
        <v>13</v>
      </c>
      <c r="D625" s="19">
        <v>1</v>
      </c>
      <c r="E625" s="19">
        <v>0</v>
      </c>
      <c r="F625" s="19">
        <v>1</v>
      </c>
      <c r="G625" s="19">
        <v>0</v>
      </c>
      <c r="H625" s="19" t="s">
        <v>597</v>
      </c>
    </row>
    <row r="626" spans="1:8">
      <c r="A626" s="19" t="s">
        <v>595</v>
      </c>
      <c r="B626" s="19" t="s">
        <v>243</v>
      </c>
      <c r="C626" s="19" t="s">
        <v>13</v>
      </c>
      <c r="D626" s="19">
        <v>1</v>
      </c>
      <c r="E626" s="19">
        <v>0</v>
      </c>
      <c r="F626" s="19">
        <v>1</v>
      </c>
      <c r="G626" s="19">
        <v>0</v>
      </c>
      <c r="H626" s="19" t="s">
        <v>597</v>
      </c>
    </row>
    <row r="627" spans="1:8">
      <c r="A627" s="19" t="s">
        <v>215</v>
      </c>
      <c r="B627" s="19" t="s">
        <v>216</v>
      </c>
      <c r="C627" s="19" t="s">
        <v>13</v>
      </c>
      <c r="D627" s="19">
        <v>30</v>
      </c>
      <c r="E627" s="19">
        <v>0</v>
      </c>
      <c r="F627" s="19">
        <v>30</v>
      </c>
      <c r="G627" s="19">
        <v>0</v>
      </c>
      <c r="H627" s="19" t="s">
        <v>599</v>
      </c>
    </row>
    <row r="628" spans="1:8">
      <c r="A628" s="19" t="s">
        <v>220</v>
      </c>
      <c r="B628" s="19" t="s">
        <v>180</v>
      </c>
      <c r="C628" s="19" t="s">
        <v>13</v>
      </c>
      <c r="D628" s="19">
        <v>30</v>
      </c>
      <c r="E628" s="19">
        <v>0</v>
      </c>
      <c r="F628" s="19">
        <v>30</v>
      </c>
      <c r="G628" s="19">
        <v>0</v>
      </c>
      <c r="H628" s="19" t="s">
        <v>599</v>
      </c>
    </row>
    <row r="629" spans="1:8">
      <c r="A629" s="19" t="s">
        <v>225</v>
      </c>
      <c r="B629" s="19" t="s">
        <v>226</v>
      </c>
      <c r="C629" s="19" t="s">
        <v>13</v>
      </c>
      <c r="D629" s="19">
        <v>30</v>
      </c>
      <c r="E629" s="19">
        <v>0</v>
      </c>
      <c r="F629" s="19">
        <v>30</v>
      </c>
      <c r="G629" s="19">
        <v>0</v>
      </c>
      <c r="H629" s="19" t="s">
        <v>599</v>
      </c>
    </row>
    <row r="630" spans="1:8">
      <c r="A630" s="19" t="s">
        <v>36</v>
      </c>
      <c r="B630" s="19" t="s">
        <v>37</v>
      </c>
      <c r="C630" s="19" t="s">
        <v>13</v>
      </c>
      <c r="D630" s="19">
        <v>52</v>
      </c>
      <c r="E630" s="19">
        <v>0</v>
      </c>
      <c r="F630" s="19">
        <v>52</v>
      </c>
      <c r="G630" s="19">
        <v>0</v>
      </c>
      <c r="H630" s="19" t="s">
        <v>599</v>
      </c>
    </row>
    <row r="631" spans="1:8">
      <c r="A631" s="19" t="s">
        <v>22</v>
      </c>
      <c r="B631" s="19" t="s">
        <v>23</v>
      </c>
      <c r="C631" s="19" t="s">
        <v>13</v>
      </c>
      <c r="D631" s="19">
        <v>12</v>
      </c>
      <c r="E631" s="19">
        <v>0</v>
      </c>
      <c r="F631" s="19">
        <v>12</v>
      </c>
      <c r="G631" s="19">
        <v>0</v>
      </c>
      <c r="H631" s="19" t="s">
        <v>599</v>
      </c>
    </row>
    <row r="632" spans="1:8">
      <c r="A632" s="19" t="s">
        <v>32</v>
      </c>
      <c r="B632" s="19" t="s">
        <v>33</v>
      </c>
      <c r="C632" s="19" t="s">
        <v>13</v>
      </c>
      <c r="D632" s="19">
        <v>80</v>
      </c>
      <c r="E632" s="19">
        <v>0</v>
      </c>
      <c r="F632" s="19">
        <v>80</v>
      </c>
      <c r="G632" s="19">
        <v>0</v>
      </c>
      <c r="H632" s="19" t="s">
        <v>599</v>
      </c>
    </row>
    <row r="633" spans="1:8">
      <c r="A633" s="19" t="s">
        <v>34</v>
      </c>
      <c r="B633" s="19" t="s">
        <v>35</v>
      </c>
      <c r="C633" s="19" t="s">
        <v>13</v>
      </c>
      <c r="D633" s="19">
        <v>80</v>
      </c>
      <c r="E633" s="19">
        <v>0</v>
      </c>
      <c r="F633" s="19">
        <v>80</v>
      </c>
      <c r="G633" s="19">
        <v>0</v>
      </c>
      <c r="H633" s="19" t="s">
        <v>599</v>
      </c>
    </row>
    <row r="634" spans="1:8">
      <c r="A634" s="19" t="s">
        <v>26</v>
      </c>
      <c r="B634" s="19" t="s">
        <v>27</v>
      </c>
      <c r="C634" s="19" t="s">
        <v>13</v>
      </c>
      <c r="D634" s="19">
        <v>125</v>
      </c>
      <c r="E634" s="19">
        <v>0</v>
      </c>
      <c r="F634" s="19">
        <v>125</v>
      </c>
      <c r="G634" s="19">
        <v>0</v>
      </c>
      <c r="H634" s="19" t="s">
        <v>599</v>
      </c>
    </row>
    <row r="635" spans="1:8">
      <c r="A635" s="19" t="s">
        <v>16</v>
      </c>
      <c r="B635" s="19" t="s">
        <v>17</v>
      </c>
      <c r="C635" s="19" t="s">
        <v>13</v>
      </c>
      <c r="D635" s="19">
        <v>56</v>
      </c>
      <c r="E635" s="19">
        <v>0</v>
      </c>
      <c r="F635" s="19">
        <v>56</v>
      </c>
      <c r="G635" s="19">
        <v>0</v>
      </c>
      <c r="H635" s="19" t="s">
        <v>599</v>
      </c>
    </row>
    <row r="636" spans="1:8">
      <c r="A636" s="19" t="s">
        <v>18</v>
      </c>
      <c r="B636" s="19" t="s">
        <v>19</v>
      </c>
      <c r="C636" s="19" t="s">
        <v>13</v>
      </c>
      <c r="D636" s="19">
        <v>56</v>
      </c>
      <c r="E636" s="19">
        <v>0</v>
      </c>
      <c r="F636" s="19">
        <v>56</v>
      </c>
      <c r="G636" s="19">
        <v>0</v>
      </c>
      <c r="H636" s="19" t="s">
        <v>599</v>
      </c>
    </row>
    <row r="637" spans="1:8">
      <c r="A637" s="19" t="s">
        <v>30</v>
      </c>
      <c r="B637" s="19" t="s">
        <v>31</v>
      </c>
      <c r="C637" s="19" t="s">
        <v>13</v>
      </c>
      <c r="D637" s="19">
        <v>72</v>
      </c>
      <c r="E637" s="19">
        <v>0</v>
      </c>
      <c r="F637" s="19">
        <v>72</v>
      </c>
      <c r="G637" s="19">
        <v>0</v>
      </c>
      <c r="H637" s="19" t="s">
        <v>599</v>
      </c>
    </row>
    <row r="638" spans="1:8">
      <c r="A638" s="19" t="s">
        <v>224</v>
      </c>
      <c r="B638" s="19" t="s">
        <v>180</v>
      </c>
      <c r="C638" s="19" t="s">
        <v>13</v>
      </c>
      <c r="D638" s="19">
        <v>1</v>
      </c>
      <c r="E638" s="19">
        <v>0</v>
      </c>
      <c r="F638" s="19">
        <v>1</v>
      </c>
      <c r="G638" s="19">
        <v>0</v>
      </c>
      <c r="H638" s="19" t="s">
        <v>599</v>
      </c>
    </row>
    <row r="639" spans="1:8">
      <c r="A639" s="19" t="s">
        <v>24</v>
      </c>
      <c r="B639" s="19" t="s">
        <v>25</v>
      </c>
      <c r="C639" s="19" t="s">
        <v>13</v>
      </c>
      <c r="D639" s="19">
        <v>12</v>
      </c>
      <c r="E639" s="19">
        <v>0</v>
      </c>
      <c r="F639" s="19">
        <v>12</v>
      </c>
      <c r="G639" s="19">
        <v>0</v>
      </c>
      <c r="H639" s="19" t="s">
        <v>598</v>
      </c>
    </row>
    <row r="640" spans="1:8">
      <c r="A640" s="19" t="s">
        <v>240</v>
      </c>
      <c r="B640" s="19" t="s">
        <v>241</v>
      </c>
      <c r="C640" s="19" t="s">
        <v>13</v>
      </c>
      <c r="D640" s="19">
        <v>20</v>
      </c>
      <c r="E640" s="19">
        <v>0</v>
      </c>
      <c r="F640" s="19">
        <v>20</v>
      </c>
      <c r="G640" s="19">
        <v>0</v>
      </c>
      <c r="H640" s="19" t="s">
        <v>598</v>
      </c>
    </row>
    <row r="641" spans="1:8">
      <c r="A641" s="19" t="s">
        <v>250</v>
      </c>
      <c r="B641" s="19" t="s">
        <v>251</v>
      </c>
      <c r="C641" s="19" t="s">
        <v>13</v>
      </c>
      <c r="D641" s="19">
        <v>3</v>
      </c>
      <c r="E641" s="19">
        <v>0</v>
      </c>
      <c r="F641" s="19">
        <v>3</v>
      </c>
      <c r="G641" s="19">
        <v>0</v>
      </c>
      <c r="H641" s="19" t="s">
        <v>598</v>
      </c>
    </row>
    <row r="642" spans="1:8">
      <c r="A642" s="19" t="s">
        <v>26</v>
      </c>
      <c r="B642" s="19" t="s">
        <v>27</v>
      </c>
      <c r="C642" s="19" t="s">
        <v>13</v>
      </c>
      <c r="D642" s="19">
        <v>7</v>
      </c>
      <c r="E642" s="19">
        <v>0</v>
      </c>
      <c r="F642" s="19">
        <v>7</v>
      </c>
      <c r="G642" s="19">
        <v>0</v>
      </c>
      <c r="H642" s="19" t="s">
        <v>598</v>
      </c>
    </row>
    <row r="643" spans="1:8">
      <c r="A643" s="19" t="s">
        <v>36</v>
      </c>
      <c r="B643" s="19" t="s">
        <v>37</v>
      </c>
      <c r="C643" s="19" t="s">
        <v>13</v>
      </c>
      <c r="D643" s="19">
        <v>2</v>
      </c>
      <c r="E643" s="19">
        <v>0</v>
      </c>
      <c r="F643" s="19">
        <v>2</v>
      </c>
      <c r="G643" s="19">
        <v>0</v>
      </c>
      <c r="H643" s="19" t="s">
        <v>598</v>
      </c>
    </row>
    <row r="644" spans="1:8">
      <c r="A644" s="19" t="s">
        <v>16</v>
      </c>
      <c r="B644" s="19" t="s">
        <v>17</v>
      </c>
      <c r="C644" s="19" t="s">
        <v>13</v>
      </c>
      <c r="D644" s="19">
        <v>30</v>
      </c>
      <c r="E644" s="19">
        <v>0</v>
      </c>
      <c r="F644" s="19">
        <v>0</v>
      </c>
      <c r="G644" s="19">
        <v>0</v>
      </c>
      <c r="H644" s="19" t="s">
        <v>594</v>
      </c>
    </row>
    <row r="645" spans="1:8">
      <c r="A645" s="19" t="s">
        <v>40</v>
      </c>
      <c r="B645" s="19" t="s">
        <v>17</v>
      </c>
      <c r="C645" s="19" t="s">
        <v>13</v>
      </c>
      <c r="D645" s="19">
        <v>10</v>
      </c>
      <c r="E645" s="19">
        <v>0</v>
      </c>
      <c r="F645" s="19">
        <v>0</v>
      </c>
      <c r="G645" s="19">
        <v>0</v>
      </c>
      <c r="H645" s="19" t="s">
        <v>594</v>
      </c>
    </row>
    <row r="646" spans="1:8">
      <c r="A646" s="19" t="s">
        <v>36</v>
      </c>
      <c r="B646" s="19" t="s">
        <v>37</v>
      </c>
      <c r="C646" s="19" t="s">
        <v>13</v>
      </c>
      <c r="D646" s="19">
        <v>6</v>
      </c>
      <c r="E646" s="19">
        <v>0</v>
      </c>
      <c r="F646" s="19">
        <v>6</v>
      </c>
      <c r="G646" s="19">
        <v>0</v>
      </c>
      <c r="H646" s="19" t="s">
        <v>599</v>
      </c>
    </row>
    <row r="647" spans="1:8">
      <c r="A647" s="19" t="s">
        <v>26</v>
      </c>
      <c r="B647" s="19" t="s">
        <v>27</v>
      </c>
      <c r="C647" s="19" t="s">
        <v>13</v>
      </c>
      <c r="D647" s="19">
        <v>6</v>
      </c>
      <c r="E647" s="19">
        <v>0</v>
      </c>
      <c r="F647" s="19">
        <v>6</v>
      </c>
      <c r="G647" s="19">
        <v>0</v>
      </c>
      <c r="H647" s="19" t="s">
        <v>599</v>
      </c>
    </row>
    <row r="648" spans="1:8">
      <c r="A648" s="19" t="s">
        <v>24</v>
      </c>
      <c r="B648" s="19" t="s">
        <v>25</v>
      </c>
      <c r="C648" s="19" t="s">
        <v>13</v>
      </c>
      <c r="D648" s="19">
        <v>12</v>
      </c>
      <c r="E648" s="19">
        <v>0</v>
      </c>
      <c r="F648" s="19">
        <v>12</v>
      </c>
      <c r="G648" s="19">
        <v>0</v>
      </c>
      <c r="H648" s="19" t="s">
        <v>599</v>
      </c>
    </row>
    <row r="649" spans="1:8">
      <c r="A649" s="19" t="s">
        <v>41</v>
      </c>
      <c r="B649" s="19" t="s">
        <v>19</v>
      </c>
      <c r="C649" s="19" t="s">
        <v>13</v>
      </c>
      <c r="D649" s="19">
        <v>150</v>
      </c>
      <c r="E649" s="19">
        <v>0</v>
      </c>
      <c r="F649" s="19">
        <v>0</v>
      </c>
      <c r="G649" s="19">
        <v>0</v>
      </c>
      <c r="H649" s="19" t="s">
        <v>594</v>
      </c>
    </row>
    <row r="650" spans="1:8">
      <c r="A650" s="19" t="s">
        <v>75</v>
      </c>
      <c r="B650" s="19" t="s">
        <v>35</v>
      </c>
      <c r="C650" s="19" t="s">
        <v>13</v>
      </c>
      <c r="D650" s="19">
        <v>20</v>
      </c>
      <c r="E650" s="19">
        <v>0</v>
      </c>
      <c r="F650" s="19">
        <v>20</v>
      </c>
      <c r="G650" s="19">
        <v>0</v>
      </c>
      <c r="H650" s="19" t="s">
        <v>599</v>
      </c>
    </row>
    <row r="651" spans="1:8">
      <c r="A651" s="19" t="s">
        <v>100</v>
      </c>
      <c r="B651" s="19" t="s">
        <v>33</v>
      </c>
      <c r="C651" s="19" t="s">
        <v>13</v>
      </c>
      <c r="D651" s="19">
        <v>80</v>
      </c>
      <c r="E651" s="19">
        <v>0</v>
      </c>
      <c r="F651" s="19">
        <v>80</v>
      </c>
      <c r="G651" s="19">
        <v>0</v>
      </c>
      <c r="H651" s="19" t="s">
        <v>599</v>
      </c>
    </row>
    <row r="652" spans="1:8">
      <c r="A652" s="19" t="s">
        <v>86</v>
      </c>
      <c r="B652" s="19" t="s">
        <v>87</v>
      </c>
      <c r="C652" s="19" t="s">
        <v>13</v>
      </c>
      <c r="D652" s="19">
        <v>30</v>
      </c>
      <c r="E652" s="19">
        <v>0</v>
      </c>
      <c r="F652" s="19">
        <v>30</v>
      </c>
      <c r="G652" s="19">
        <v>0</v>
      </c>
      <c r="H652" s="19" t="s">
        <v>599</v>
      </c>
    </row>
    <row r="653" spans="1:8">
      <c r="A653" s="19" t="s">
        <v>73</v>
      </c>
      <c r="B653" s="19" t="s">
        <v>31</v>
      </c>
      <c r="C653" s="19" t="s">
        <v>13</v>
      </c>
      <c r="D653" s="19">
        <v>60</v>
      </c>
      <c r="E653" s="19">
        <v>0</v>
      </c>
      <c r="F653" s="19">
        <v>0</v>
      </c>
      <c r="G653" s="19">
        <v>0</v>
      </c>
      <c r="H653" s="19" t="s">
        <v>599</v>
      </c>
    </row>
    <row r="654" spans="1:8">
      <c r="A654" s="19" t="s">
        <v>74</v>
      </c>
      <c r="B654" s="19" t="s">
        <v>35</v>
      </c>
      <c r="C654" s="19" t="s">
        <v>13</v>
      </c>
      <c r="D654" s="19">
        <v>20</v>
      </c>
      <c r="E654" s="19">
        <v>0</v>
      </c>
      <c r="F654" s="19">
        <v>20</v>
      </c>
      <c r="G654" s="19">
        <v>0</v>
      </c>
      <c r="H654" s="19" t="s">
        <v>599</v>
      </c>
    </row>
    <row r="655" spans="1:8">
      <c r="A655" s="19" t="s">
        <v>67</v>
      </c>
      <c r="B655" s="19" t="s">
        <v>33</v>
      </c>
      <c r="C655" s="19" t="s">
        <v>13</v>
      </c>
      <c r="D655" s="19">
        <v>28</v>
      </c>
      <c r="E655" s="19">
        <v>0</v>
      </c>
      <c r="F655" s="19">
        <v>28</v>
      </c>
      <c r="G655" s="19">
        <v>0</v>
      </c>
      <c r="H655" s="19" t="s">
        <v>599</v>
      </c>
    </row>
    <row r="656" spans="1:8">
      <c r="A656" s="19" t="s">
        <v>65</v>
      </c>
      <c r="B656" s="19" t="s">
        <v>66</v>
      </c>
      <c r="C656" s="19" t="s">
        <v>13</v>
      </c>
      <c r="D656" s="19">
        <v>30</v>
      </c>
      <c r="E656" s="19">
        <v>0</v>
      </c>
      <c r="F656" s="19">
        <v>30</v>
      </c>
      <c r="G656" s="19">
        <v>0</v>
      </c>
      <c r="H656" s="19" t="s">
        <v>599</v>
      </c>
    </row>
    <row r="657" spans="1:8">
      <c r="A657" s="19" t="s">
        <v>68</v>
      </c>
      <c r="B657" s="19" t="s">
        <v>12</v>
      </c>
      <c r="C657" s="19" t="s">
        <v>13</v>
      </c>
      <c r="D657" s="19">
        <v>15</v>
      </c>
      <c r="E657" s="19">
        <v>0</v>
      </c>
      <c r="F657" s="19">
        <v>15</v>
      </c>
      <c r="G657" s="19">
        <v>0</v>
      </c>
      <c r="H657" s="19" t="s">
        <v>599</v>
      </c>
    </row>
    <row r="658" spans="1:8">
      <c r="A658" s="19" t="s">
        <v>208</v>
      </c>
      <c r="B658" s="19" t="s">
        <v>15</v>
      </c>
      <c r="C658" s="19" t="s">
        <v>13</v>
      </c>
      <c r="D658" s="19">
        <v>15</v>
      </c>
      <c r="E658" s="19">
        <v>0</v>
      </c>
      <c r="F658" s="19">
        <v>15</v>
      </c>
      <c r="G658" s="19">
        <v>0</v>
      </c>
      <c r="H658" s="19" t="s">
        <v>599</v>
      </c>
    </row>
    <row r="659" spans="1:8">
      <c r="A659" s="19" t="s">
        <v>26</v>
      </c>
      <c r="B659" s="19" t="s">
        <v>27</v>
      </c>
      <c r="C659" s="19" t="s">
        <v>13</v>
      </c>
      <c r="D659" s="19">
        <v>1</v>
      </c>
      <c r="E659" s="19">
        <v>0</v>
      </c>
      <c r="F659" s="19">
        <v>1</v>
      </c>
      <c r="G659" s="19">
        <v>0</v>
      </c>
      <c r="H659" s="19" t="s">
        <v>597</v>
      </c>
    </row>
    <row r="660" spans="1:8">
      <c r="A660" s="19" t="s">
        <v>77</v>
      </c>
      <c r="B660" s="19" t="s">
        <v>12</v>
      </c>
      <c r="C660" s="19" t="s">
        <v>13</v>
      </c>
      <c r="D660" s="19">
        <v>4</v>
      </c>
      <c r="E660" s="19">
        <v>0</v>
      </c>
      <c r="F660" s="19">
        <v>4</v>
      </c>
      <c r="G660" s="19">
        <v>0</v>
      </c>
      <c r="H660" s="19" t="s">
        <v>597</v>
      </c>
    </row>
    <row r="661" spans="1:8">
      <c r="A661" s="19" t="s">
        <v>79</v>
      </c>
      <c r="B661" s="19" t="s">
        <v>15</v>
      </c>
      <c r="C661" s="19" t="s">
        <v>13</v>
      </c>
      <c r="D661" s="19">
        <v>4</v>
      </c>
      <c r="E661" s="19">
        <v>0</v>
      </c>
      <c r="F661" s="19">
        <v>4</v>
      </c>
      <c r="G661" s="19">
        <v>0</v>
      </c>
      <c r="H661" s="19" t="s">
        <v>597</v>
      </c>
    </row>
    <row r="662" spans="1:8">
      <c r="A662" s="19" t="s">
        <v>80</v>
      </c>
      <c r="B662" s="19" t="s">
        <v>23</v>
      </c>
      <c r="C662" s="19" t="s">
        <v>13</v>
      </c>
      <c r="D662" s="19">
        <v>10</v>
      </c>
      <c r="E662" s="19">
        <v>0</v>
      </c>
      <c r="F662" s="19">
        <v>10</v>
      </c>
      <c r="G662" s="19">
        <v>0</v>
      </c>
      <c r="H662" s="19" t="s">
        <v>597</v>
      </c>
    </row>
    <row r="663" spans="1:8">
      <c r="A663" s="19" t="s">
        <v>20</v>
      </c>
      <c r="B663" s="19" t="s">
        <v>17</v>
      </c>
      <c r="C663" s="19" t="s">
        <v>13</v>
      </c>
      <c r="D663" s="19">
        <v>1</v>
      </c>
      <c r="E663" s="19">
        <v>0</v>
      </c>
      <c r="F663" s="19">
        <v>1</v>
      </c>
      <c r="G663" s="19">
        <v>0</v>
      </c>
      <c r="H663" s="19" t="s">
        <v>597</v>
      </c>
    </row>
    <row r="664" spans="1:8">
      <c r="A664" s="19" t="s">
        <v>21</v>
      </c>
      <c r="B664" s="19" t="s">
        <v>19</v>
      </c>
      <c r="C664" s="19" t="s">
        <v>13</v>
      </c>
      <c r="D664" s="19">
        <v>1</v>
      </c>
      <c r="E664" s="19">
        <v>0</v>
      </c>
      <c r="F664" s="19">
        <v>1</v>
      </c>
      <c r="G664" s="19">
        <v>0</v>
      </c>
      <c r="H664" s="19" t="s">
        <v>597</v>
      </c>
    </row>
    <row r="665" spans="1:8">
      <c r="A665" s="19" t="s">
        <v>81</v>
      </c>
      <c r="B665" s="19" t="s">
        <v>82</v>
      </c>
      <c r="C665" s="19" t="s">
        <v>13</v>
      </c>
      <c r="D665" s="19">
        <v>20</v>
      </c>
      <c r="E665" s="19">
        <v>0</v>
      </c>
      <c r="F665" s="19">
        <v>20</v>
      </c>
      <c r="G665" s="19">
        <v>0</v>
      </c>
      <c r="H665" s="19" t="s">
        <v>597</v>
      </c>
    </row>
    <row r="666" spans="1:8">
      <c r="A666" s="19" t="s">
        <v>86</v>
      </c>
      <c r="B666" s="19" t="s">
        <v>87</v>
      </c>
      <c r="C666" s="19" t="s">
        <v>13</v>
      </c>
      <c r="D666" s="19">
        <v>300</v>
      </c>
      <c r="E666" s="19">
        <v>0</v>
      </c>
      <c r="F666" s="19">
        <v>300</v>
      </c>
      <c r="G666" s="19">
        <v>0</v>
      </c>
      <c r="H666" s="19" t="s">
        <v>598</v>
      </c>
    </row>
    <row r="667" spans="1:8">
      <c r="A667" s="19" t="s">
        <v>26</v>
      </c>
      <c r="B667" s="19" t="s">
        <v>27</v>
      </c>
      <c r="C667" s="19" t="s">
        <v>13</v>
      </c>
      <c r="D667" s="19">
        <v>25</v>
      </c>
      <c r="E667" s="19">
        <v>0</v>
      </c>
      <c r="F667" s="19">
        <v>25</v>
      </c>
      <c r="G667" s="19">
        <v>0</v>
      </c>
      <c r="H667" s="19" t="s">
        <v>598</v>
      </c>
    </row>
    <row r="668" spans="1:8">
      <c r="A668" s="19" t="s">
        <v>61</v>
      </c>
      <c r="B668" s="19" t="s">
        <v>62</v>
      </c>
      <c r="C668" s="19" t="s">
        <v>13</v>
      </c>
      <c r="D668" s="19">
        <v>30</v>
      </c>
      <c r="E668" s="19">
        <v>0</v>
      </c>
      <c r="F668" s="19">
        <v>30</v>
      </c>
      <c r="G668" s="19">
        <v>0</v>
      </c>
      <c r="H668" s="19" t="s">
        <v>596</v>
      </c>
    </row>
    <row r="669" spans="1:8">
      <c r="A669" s="19" t="s">
        <v>109</v>
      </c>
      <c r="B669" s="19" t="s">
        <v>62</v>
      </c>
      <c r="C669" s="19" t="s">
        <v>13</v>
      </c>
      <c r="D669" s="19">
        <v>60</v>
      </c>
      <c r="E669" s="19">
        <v>0</v>
      </c>
      <c r="F669" s="19">
        <v>60</v>
      </c>
      <c r="G669" s="19">
        <v>0</v>
      </c>
      <c r="H669" s="19" t="s">
        <v>596</v>
      </c>
    </row>
    <row r="670" spans="1:8">
      <c r="A670" s="19" t="s">
        <v>61</v>
      </c>
      <c r="B670" s="19" t="s">
        <v>62</v>
      </c>
      <c r="C670" s="19" t="s">
        <v>13</v>
      </c>
      <c r="D670" s="19">
        <v>14</v>
      </c>
      <c r="E670" s="19">
        <v>0</v>
      </c>
      <c r="F670" s="19">
        <v>14</v>
      </c>
      <c r="G670" s="19">
        <v>0</v>
      </c>
      <c r="H670" s="19" t="s">
        <v>600</v>
      </c>
    </row>
    <row r="671" spans="1:8">
      <c r="A671" s="19" t="s">
        <v>77</v>
      </c>
      <c r="B671" s="19" t="s">
        <v>12</v>
      </c>
      <c r="C671" s="19" t="s">
        <v>13</v>
      </c>
      <c r="D671" s="19">
        <v>28</v>
      </c>
      <c r="E671" s="19">
        <v>0</v>
      </c>
      <c r="F671" s="19">
        <v>28</v>
      </c>
      <c r="G671" s="19">
        <v>0</v>
      </c>
      <c r="H671" s="19" t="s">
        <v>600</v>
      </c>
    </row>
    <row r="672" spans="1:8">
      <c r="A672" s="19" t="s">
        <v>79</v>
      </c>
      <c r="B672" s="19" t="s">
        <v>15</v>
      </c>
      <c r="C672" s="19" t="s">
        <v>13</v>
      </c>
      <c r="D672" s="19">
        <v>28</v>
      </c>
      <c r="E672" s="19">
        <v>0</v>
      </c>
      <c r="F672" s="19">
        <v>28</v>
      </c>
      <c r="G672" s="19">
        <v>0</v>
      </c>
      <c r="H672" s="19" t="s">
        <v>600</v>
      </c>
    </row>
    <row r="673" spans="1:8">
      <c r="A673" s="19" t="s">
        <v>77</v>
      </c>
      <c r="B673" s="19" t="s">
        <v>12</v>
      </c>
      <c r="C673" s="19" t="s">
        <v>13</v>
      </c>
      <c r="D673" s="19">
        <v>32</v>
      </c>
      <c r="E673" s="19">
        <v>0</v>
      </c>
      <c r="F673" s="19">
        <v>32</v>
      </c>
      <c r="G673" s="19">
        <v>0</v>
      </c>
      <c r="H673" s="19" t="s">
        <v>600</v>
      </c>
    </row>
    <row r="674" spans="1:8">
      <c r="A674" s="19" t="s">
        <v>79</v>
      </c>
      <c r="B674" s="19" t="s">
        <v>15</v>
      </c>
      <c r="C674" s="19" t="s">
        <v>13</v>
      </c>
      <c r="D674" s="19">
        <v>32</v>
      </c>
      <c r="E674" s="19">
        <v>0</v>
      </c>
      <c r="F674" s="19">
        <v>32</v>
      </c>
      <c r="G674" s="19">
        <v>0</v>
      </c>
      <c r="H674" s="19" t="s">
        <v>600</v>
      </c>
    </row>
    <row r="675" spans="1:8">
      <c r="A675" s="19" t="s">
        <v>80</v>
      </c>
      <c r="B675" s="19" t="s">
        <v>23</v>
      </c>
      <c r="C675" s="19" t="s">
        <v>13</v>
      </c>
      <c r="D675" s="19">
        <v>80</v>
      </c>
      <c r="E675" s="19">
        <v>0</v>
      </c>
      <c r="F675" s="19">
        <v>80</v>
      </c>
      <c r="G675" s="19">
        <v>0</v>
      </c>
      <c r="H675" s="19" t="s">
        <v>600</v>
      </c>
    </row>
    <row r="676" spans="1:8">
      <c r="A676" s="19" t="s">
        <v>20</v>
      </c>
      <c r="B676" s="19" t="s">
        <v>17</v>
      </c>
      <c r="C676" s="19" t="s">
        <v>13</v>
      </c>
      <c r="D676" s="19">
        <v>13</v>
      </c>
      <c r="E676" s="19">
        <v>0</v>
      </c>
      <c r="F676" s="19">
        <v>13</v>
      </c>
      <c r="G676" s="19">
        <v>0</v>
      </c>
      <c r="H676" s="19" t="s">
        <v>600</v>
      </c>
    </row>
    <row r="677" spans="1:8">
      <c r="A677" s="19" t="s">
        <v>21</v>
      </c>
      <c r="B677" s="19" t="s">
        <v>19</v>
      </c>
      <c r="C677" s="19" t="s">
        <v>13</v>
      </c>
      <c r="D677" s="19">
        <v>13</v>
      </c>
      <c r="E677" s="19">
        <v>0</v>
      </c>
      <c r="F677" s="19">
        <v>13</v>
      </c>
      <c r="G677" s="19">
        <v>0</v>
      </c>
      <c r="H677" s="19" t="s">
        <v>600</v>
      </c>
    </row>
    <row r="678" spans="1:8">
      <c r="A678" s="19" t="s">
        <v>81</v>
      </c>
      <c r="B678" s="19" t="s">
        <v>82</v>
      </c>
      <c r="C678" s="19" t="s">
        <v>13</v>
      </c>
      <c r="D678" s="19">
        <v>80</v>
      </c>
      <c r="E678" s="19">
        <v>0</v>
      </c>
      <c r="F678" s="19">
        <v>80</v>
      </c>
      <c r="G678" s="19">
        <v>0</v>
      </c>
      <c r="H678" s="19" t="s">
        <v>600</v>
      </c>
    </row>
    <row r="679" spans="1:8">
      <c r="A679" s="19" t="s">
        <v>80</v>
      </c>
      <c r="B679" s="19" t="s">
        <v>23</v>
      </c>
      <c r="C679" s="19" t="s">
        <v>13</v>
      </c>
      <c r="D679" s="19">
        <v>60</v>
      </c>
      <c r="E679" s="19">
        <v>0</v>
      </c>
      <c r="F679" s="19">
        <v>60</v>
      </c>
      <c r="G679" s="19">
        <v>0</v>
      </c>
      <c r="H679" s="19" t="s">
        <v>600</v>
      </c>
    </row>
    <row r="680" spans="1:8">
      <c r="A680" s="19" t="s">
        <v>100</v>
      </c>
      <c r="B680" s="19" t="s">
        <v>33</v>
      </c>
      <c r="C680" s="19" t="s">
        <v>13</v>
      </c>
      <c r="D680" s="19">
        <v>26</v>
      </c>
      <c r="E680" s="19">
        <v>0</v>
      </c>
      <c r="F680" s="19">
        <v>26</v>
      </c>
      <c r="G680" s="19">
        <v>0</v>
      </c>
      <c r="H680" s="19" t="s">
        <v>600</v>
      </c>
    </row>
    <row r="681" spans="1:8">
      <c r="A681" s="19" t="s">
        <v>70</v>
      </c>
      <c r="B681" s="19" t="s">
        <v>33</v>
      </c>
      <c r="C681" s="19" t="s">
        <v>13</v>
      </c>
      <c r="D681" s="19">
        <v>18</v>
      </c>
      <c r="E681" s="19">
        <v>0</v>
      </c>
      <c r="F681" s="19">
        <v>18</v>
      </c>
      <c r="G681" s="19">
        <v>0</v>
      </c>
      <c r="H681" s="19" t="s">
        <v>600</v>
      </c>
    </row>
    <row r="682" spans="1:8">
      <c r="A682" s="19" t="s">
        <v>26</v>
      </c>
      <c r="B682" s="19" t="s">
        <v>27</v>
      </c>
      <c r="C682" s="19" t="s">
        <v>13</v>
      </c>
      <c r="D682" s="19">
        <v>46</v>
      </c>
      <c r="E682" s="19">
        <v>0</v>
      </c>
      <c r="F682" s="19">
        <v>46</v>
      </c>
      <c r="G682" s="19">
        <v>0</v>
      </c>
      <c r="H682" s="19" t="s">
        <v>600</v>
      </c>
    </row>
    <row r="683" spans="1:8">
      <c r="A683" s="19" t="s">
        <v>36</v>
      </c>
      <c r="B683" s="19" t="s">
        <v>37</v>
      </c>
      <c r="C683" s="19" t="s">
        <v>13</v>
      </c>
      <c r="D683" s="19">
        <v>7</v>
      </c>
      <c r="E683" s="19">
        <v>0</v>
      </c>
      <c r="F683" s="19">
        <v>7</v>
      </c>
      <c r="G683" s="19">
        <v>0</v>
      </c>
      <c r="H683" s="19" t="s">
        <v>600</v>
      </c>
    </row>
    <row r="684" spans="1:8">
      <c r="A684" s="19" t="s">
        <v>81</v>
      </c>
      <c r="B684" s="19" t="s">
        <v>82</v>
      </c>
      <c r="C684" s="19" t="s">
        <v>13</v>
      </c>
      <c r="D684" s="19">
        <v>60</v>
      </c>
      <c r="E684" s="19">
        <v>0</v>
      </c>
      <c r="F684" s="19">
        <v>60</v>
      </c>
      <c r="G684" s="19">
        <v>0</v>
      </c>
      <c r="H684" s="19" t="s">
        <v>600</v>
      </c>
    </row>
    <row r="685" spans="1:8">
      <c r="A685" s="19" t="s">
        <v>86</v>
      </c>
      <c r="B685" s="19" t="s">
        <v>87</v>
      </c>
      <c r="C685" s="19" t="s">
        <v>13</v>
      </c>
      <c r="D685" s="19">
        <v>30</v>
      </c>
      <c r="E685" s="19">
        <v>0</v>
      </c>
      <c r="F685" s="19">
        <v>30</v>
      </c>
      <c r="G685" s="19">
        <v>0</v>
      </c>
      <c r="H685" s="19" t="s">
        <v>600</v>
      </c>
    </row>
    <row r="686" spans="1:8">
      <c r="A686" s="19" t="s">
        <v>75</v>
      </c>
      <c r="B686" s="19" t="s">
        <v>35</v>
      </c>
      <c r="C686" s="19" t="s">
        <v>13</v>
      </c>
      <c r="D686" s="19">
        <v>60</v>
      </c>
      <c r="E686" s="19">
        <v>0</v>
      </c>
      <c r="F686" s="19">
        <v>60</v>
      </c>
      <c r="G686" s="19">
        <v>0</v>
      </c>
      <c r="H686" s="19" t="s">
        <v>600</v>
      </c>
    </row>
    <row r="687" spans="1:8">
      <c r="A687" s="19" t="s">
        <v>88</v>
      </c>
      <c r="B687" s="19" t="s">
        <v>12</v>
      </c>
      <c r="C687" s="19" t="s">
        <v>13</v>
      </c>
      <c r="D687" s="19">
        <v>80</v>
      </c>
      <c r="E687" s="19">
        <v>0</v>
      </c>
      <c r="F687" s="19">
        <v>0</v>
      </c>
      <c r="G687" s="19">
        <v>0</v>
      </c>
      <c r="H687" s="19" t="s">
        <v>600</v>
      </c>
    </row>
    <row r="688" spans="1:8">
      <c r="A688" s="19" t="s">
        <v>89</v>
      </c>
      <c r="B688" s="19" t="s">
        <v>15</v>
      </c>
      <c r="C688" s="19" t="s">
        <v>13</v>
      </c>
      <c r="D688" s="19">
        <v>80</v>
      </c>
      <c r="E688" s="19">
        <v>0</v>
      </c>
      <c r="F688" s="19">
        <v>0</v>
      </c>
      <c r="G688" s="19">
        <v>0</v>
      </c>
      <c r="H688" s="19" t="s">
        <v>600</v>
      </c>
    </row>
    <row r="689" spans="1:8">
      <c r="A689" s="19" t="s">
        <v>99</v>
      </c>
      <c r="B689" s="19" t="s">
        <v>27</v>
      </c>
      <c r="C689" s="19" t="s">
        <v>13</v>
      </c>
      <c r="D689" s="19">
        <v>30</v>
      </c>
      <c r="E689" s="19">
        <v>0</v>
      </c>
      <c r="F689" s="19">
        <v>30</v>
      </c>
      <c r="G689" s="19">
        <v>0</v>
      </c>
      <c r="H689" s="19" t="s">
        <v>600</v>
      </c>
    </row>
    <row r="690" spans="1:8">
      <c r="A690" s="19" t="s">
        <v>83</v>
      </c>
      <c r="B690" s="19" t="s">
        <v>33</v>
      </c>
      <c r="C690" s="19" t="s">
        <v>13</v>
      </c>
      <c r="D690" s="19">
        <v>224</v>
      </c>
      <c r="E690" s="19">
        <v>0</v>
      </c>
      <c r="F690" s="19">
        <v>224</v>
      </c>
      <c r="G690" s="19">
        <v>0</v>
      </c>
      <c r="H690" s="19" t="s">
        <v>600</v>
      </c>
    </row>
    <row r="691" spans="1:8">
      <c r="A691" s="19" t="s">
        <v>84</v>
      </c>
      <c r="B691" s="19" t="s">
        <v>85</v>
      </c>
      <c r="C691" s="19" t="s">
        <v>13</v>
      </c>
      <c r="D691" s="19">
        <v>202</v>
      </c>
      <c r="E691" s="19">
        <v>0</v>
      </c>
      <c r="F691" s="19">
        <v>202</v>
      </c>
      <c r="G691" s="19">
        <v>0</v>
      </c>
      <c r="H691" s="19" t="s">
        <v>600</v>
      </c>
    </row>
    <row r="692" spans="1:8">
      <c r="A692" s="19" t="s">
        <v>100</v>
      </c>
      <c r="B692" s="19" t="s">
        <v>33</v>
      </c>
      <c r="C692" s="19" t="s">
        <v>13</v>
      </c>
      <c r="D692" s="19">
        <v>100</v>
      </c>
      <c r="E692" s="19">
        <v>0</v>
      </c>
      <c r="F692" s="19">
        <v>100</v>
      </c>
      <c r="G692" s="19">
        <v>0</v>
      </c>
      <c r="H692" s="19" t="s">
        <v>600</v>
      </c>
    </row>
    <row r="693" spans="1:8">
      <c r="A693" s="19" t="s">
        <v>90</v>
      </c>
      <c r="B693" s="19" t="s">
        <v>91</v>
      </c>
      <c r="C693" s="19" t="s">
        <v>13</v>
      </c>
      <c r="D693" s="19">
        <v>66</v>
      </c>
      <c r="E693" s="19">
        <v>0</v>
      </c>
      <c r="F693" s="19">
        <v>66</v>
      </c>
      <c r="G693" s="19">
        <v>0</v>
      </c>
      <c r="H693" s="19" t="s">
        <v>600</v>
      </c>
    </row>
    <row r="694" spans="1:8">
      <c r="A694" s="19" t="s">
        <v>92</v>
      </c>
      <c r="B694" s="19" t="s">
        <v>93</v>
      </c>
      <c r="C694" s="19" t="s">
        <v>13</v>
      </c>
      <c r="D694" s="19">
        <v>15</v>
      </c>
      <c r="E694" s="19">
        <v>0</v>
      </c>
      <c r="F694" s="19">
        <v>15</v>
      </c>
      <c r="G694" s="19">
        <v>0</v>
      </c>
      <c r="H694" s="19" t="s">
        <v>600</v>
      </c>
    </row>
    <row r="695" spans="1:8">
      <c r="A695" s="19" t="s">
        <v>75</v>
      </c>
      <c r="B695" s="19" t="s">
        <v>35</v>
      </c>
      <c r="C695" s="19" t="s">
        <v>13</v>
      </c>
      <c r="D695" s="19">
        <v>20</v>
      </c>
      <c r="E695" s="19">
        <v>0</v>
      </c>
      <c r="F695" s="19">
        <v>20</v>
      </c>
      <c r="G695" s="19">
        <v>0</v>
      </c>
      <c r="H695" s="19" t="s">
        <v>601</v>
      </c>
    </row>
    <row r="696" spans="1:8">
      <c r="A696" s="19" t="s">
        <v>100</v>
      </c>
      <c r="B696" s="19" t="s">
        <v>33</v>
      </c>
      <c r="C696" s="19" t="s">
        <v>13</v>
      </c>
      <c r="D696" s="19">
        <v>60</v>
      </c>
      <c r="E696" s="19">
        <v>0</v>
      </c>
      <c r="F696" s="19">
        <v>60</v>
      </c>
      <c r="G696" s="19">
        <v>0</v>
      </c>
      <c r="H696" s="19" t="s">
        <v>601</v>
      </c>
    </row>
    <row r="697" spans="1:8">
      <c r="A697" s="19" t="s">
        <v>20</v>
      </c>
      <c r="B697" s="19" t="s">
        <v>17</v>
      </c>
      <c r="C697" s="19" t="s">
        <v>13</v>
      </c>
      <c r="D697" s="19">
        <v>10</v>
      </c>
      <c r="E697" s="19">
        <v>0</v>
      </c>
      <c r="F697" s="19">
        <v>10</v>
      </c>
      <c r="G697" s="19">
        <v>0</v>
      </c>
      <c r="H697" s="19" t="s">
        <v>601</v>
      </c>
    </row>
    <row r="698" spans="1:8">
      <c r="A698" s="19" t="s">
        <v>21</v>
      </c>
      <c r="B698" s="19" t="s">
        <v>19</v>
      </c>
      <c r="C698" s="19" t="s">
        <v>13</v>
      </c>
      <c r="D698" s="19">
        <v>10</v>
      </c>
      <c r="E698" s="19">
        <v>0</v>
      </c>
      <c r="F698" s="19">
        <v>10</v>
      </c>
      <c r="G698" s="19">
        <v>0</v>
      </c>
      <c r="H698" s="19" t="s">
        <v>601</v>
      </c>
    </row>
    <row r="699" spans="1:8">
      <c r="A699" s="19" t="s">
        <v>81</v>
      </c>
      <c r="B699" s="19" t="s">
        <v>82</v>
      </c>
      <c r="C699" s="19" t="s">
        <v>13</v>
      </c>
      <c r="D699" s="19">
        <v>80</v>
      </c>
      <c r="E699" s="19">
        <v>0</v>
      </c>
      <c r="F699" s="19">
        <v>80</v>
      </c>
      <c r="G699" s="19">
        <v>0</v>
      </c>
      <c r="H699" s="19" t="s">
        <v>601</v>
      </c>
    </row>
    <row r="700" spans="1:8">
      <c r="A700" s="19" t="s">
        <v>61</v>
      </c>
      <c r="B700" s="19" t="s">
        <v>62</v>
      </c>
      <c r="C700" s="19" t="s">
        <v>13</v>
      </c>
      <c r="D700" s="19">
        <v>27</v>
      </c>
      <c r="E700" s="19">
        <v>0</v>
      </c>
      <c r="F700" s="19">
        <v>27</v>
      </c>
      <c r="G700" s="19">
        <v>0</v>
      </c>
      <c r="H700" s="19" t="s">
        <v>601</v>
      </c>
    </row>
    <row r="701" spans="1:8">
      <c r="A701" s="19" t="s">
        <v>26</v>
      </c>
      <c r="B701" s="19" t="s">
        <v>27</v>
      </c>
      <c r="C701" s="19" t="s">
        <v>13</v>
      </c>
      <c r="D701" s="19">
        <v>46</v>
      </c>
      <c r="E701" s="19">
        <v>0</v>
      </c>
      <c r="F701" s="19">
        <v>46</v>
      </c>
      <c r="G701" s="19">
        <v>0</v>
      </c>
      <c r="H701" s="19" t="s">
        <v>601</v>
      </c>
    </row>
    <row r="702" spans="1:8">
      <c r="A702" s="19" t="s">
        <v>36</v>
      </c>
      <c r="B702" s="19" t="s">
        <v>37</v>
      </c>
      <c r="C702" s="19" t="s">
        <v>13</v>
      </c>
      <c r="D702" s="19">
        <v>2</v>
      </c>
      <c r="E702" s="19">
        <v>0</v>
      </c>
      <c r="F702" s="19">
        <v>2</v>
      </c>
      <c r="G702" s="19">
        <v>0</v>
      </c>
      <c r="H702" s="19" t="s">
        <v>601</v>
      </c>
    </row>
    <row r="703" spans="1:8">
      <c r="A703" s="19" t="s">
        <v>26</v>
      </c>
      <c r="B703" s="19" t="s">
        <v>27</v>
      </c>
      <c r="C703" s="19" t="s">
        <v>13</v>
      </c>
      <c r="D703" s="19">
        <v>43</v>
      </c>
      <c r="E703" s="19">
        <v>0</v>
      </c>
      <c r="F703" s="19">
        <v>43</v>
      </c>
      <c r="G703" s="19">
        <v>0</v>
      </c>
      <c r="H703" s="19" t="s">
        <v>601</v>
      </c>
    </row>
    <row r="704" spans="1:8">
      <c r="A704" s="19" t="s">
        <v>77</v>
      </c>
      <c r="B704" s="19" t="s">
        <v>12</v>
      </c>
      <c r="C704" s="19" t="s">
        <v>13</v>
      </c>
      <c r="D704" s="19">
        <v>52</v>
      </c>
      <c r="E704" s="19">
        <v>0</v>
      </c>
      <c r="F704" s="19">
        <v>52</v>
      </c>
      <c r="G704" s="19">
        <v>0</v>
      </c>
      <c r="H704" s="19" t="s">
        <v>601</v>
      </c>
    </row>
    <row r="705" spans="1:8">
      <c r="A705" s="19" t="s">
        <v>79</v>
      </c>
      <c r="B705" s="19" t="s">
        <v>15</v>
      </c>
      <c r="C705" s="19" t="s">
        <v>13</v>
      </c>
      <c r="D705" s="19">
        <v>52</v>
      </c>
      <c r="E705" s="19">
        <v>0</v>
      </c>
      <c r="F705" s="19">
        <v>52</v>
      </c>
      <c r="G705" s="19">
        <v>0</v>
      </c>
      <c r="H705" s="19" t="s">
        <v>601</v>
      </c>
    </row>
    <row r="706" spans="1:8">
      <c r="A706" s="19" t="s">
        <v>80</v>
      </c>
      <c r="B706" s="19" t="s">
        <v>23</v>
      </c>
      <c r="C706" s="19" t="s">
        <v>13</v>
      </c>
      <c r="D706" s="19">
        <v>80</v>
      </c>
      <c r="E706" s="19">
        <v>0</v>
      </c>
      <c r="F706" s="19">
        <v>80</v>
      </c>
      <c r="G706" s="19">
        <v>0</v>
      </c>
      <c r="H706" s="19" t="s">
        <v>601</v>
      </c>
    </row>
    <row r="707" spans="1:8">
      <c r="A707" s="19" t="s">
        <v>75</v>
      </c>
      <c r="B707" s="19" t="s">
        <v>35</v>
      </c>
      <c r="C707" s="19" t="s">
        <v>13</v>
      </c>
      <c r="D707" s="19">
        <v>40</v>
      </c>
      <c r="E707" s="19">
        <v>0</v>
      </c>
      <c r="F707" s="19">
        <v>40</v>
      </c>
      <c r="G707" s="19">
        <v>0</v>
      </c>
      <c r="H707" s="19" t="s">
        <v>601</v>
      </c>
    </row>
    <row r="708" spans="1:8">
      <c r="A708" s="19" t="s">
        <v>83</v>
      </c>
      <c r="B708" s="19" t="s">
        <v>33</v>
      </c>
      <c r="C708" s="19" t="s">
        <v>13</v>
      </c>
      <c r="D708" s="19">
        <v>123</v>
      </c>
      <c r="E708" s="19">
        <v>0</v>
      </c>
      <c r="F708" s="19">
        <v>123</v>
      </c>
      <c r="G708" s="19">
        <v>0</v>
      </c>
      <c r="H708" s="19" t="s">
        <v>601</v>
      </c>
    </row>
    <row r="709" spans="1:8">
      <c r="A709" s="19" t="s">
        <v>84</v>
      </c>
      <c r="B709" s="19" t="s">
        <v>85</v>
      </c>
      <c r="C709" s="19" t="s">
        <v>13</v>
      </c>
      <c r="D709" s="19">
        <v>63</v>
      </c>
      <c r="E709" s="19">
        <v>0</v>
      </c>
      <c r="F709" s="19">
        <v>63</v>
      </c>
      <c r="G709" s="19">
        <v>0</v>
      </c>
      <c r="H709" s="19" t="s">
        <v>601</v>
      </c>
    </row>
    <row r="710" spans="1:8">
      <c r="A710" s="19" t="s">
        <v>209</v>
      </c>
      <c r="B710" s="19" t="s">
        <v>17</v>
      </c>
      <c r="C710" s="19" t="s">
        <v>13</v>
      </c>
      <c r="D710" s="19">
        <v>16</v>
      </c>
      <c r="E710" s="19">
        <v>0</v>
      </c>
      <c r="F710" s="19">
        <v>16</v>
      </c>
      <c r="G710" s="19">
        <v>0</v>
      </c>
      <c r="H710" s="19" t="s">
        <v>601</v>
      </c>
    </row>
    <row r="711" spans="1:8">
      <c r="A711" s="19" t="s">
        <v>94</v>
      </c>
      <c r="B711" s="19" t="s">
        <v>19</v>
      </c>
      <c r="C711" s="19" t="s">
        <v>13</v>
      </c>
      <c r="D711" s="19">
        <v>24</v>
      </c>
      <c r="E711" s="19">
        <v>0</v>
      </c>
      <c r="F711" s="19">
        <v>24</v>
      </c>
      <c r="G711" s="19">
        <v>0</v>
      </c>
      <c r="H711" s="19" t="s">
        <v>601</v>
      </c>
    </row>
    <row r="712" spans="1:8">
      <c r="A712" s="19" t="s">
        <v>95</v>
      </c>
      <c r="B712" s="19" t="s">
        <v>96</v>
      </c>
      <c r="C712" s="19" t="s">
        <v>13</v>
      </c>
      <c r="D712" s="19">
        <v>30</v>
      </c>
      <c r="E712" s="19">
        <v>0</v>
      </c>
      <c r="F712" s="19">
        <v>30</v>
      </c>
      <c r="G712" s="19">
        <v>0</v>
      </c>
      <c r="H712" s="19" t="s">
        <v>601</v>
      </c>
    </row>
    <row r="713" spans="1:8">
      <c r="A713" s="19" t="s">
        <v>97</v>
      </c>
      <c r="B713" s="19" t="s">
        <v>98</v>
      </c>
      <c r="C713" s="19" t="s">
        <v>13</v>
      </c>
      <c r="D713" s="19">
        <v>30</v>
      </c>
      <c r="E713" s="19">
        <v>0</v>
      </c>
      <c r="F713" s="19">
        <v>30</v>
      </c>
      <c r="G713" s="19">
        <v>0</v>
      </c>
      <c r="H713" s="19" t="s">
        <v>601</v>
      </c>
    </row>
    <row r="714" spans="1:8">
      <c r="A714" s="19" t="s">
        <v>100</v>
      </c>
      <c r="B714" s="19" t="s">
        <v>33</v>
      </c>
      <c r="C714" s="19" t="s">
        <v>13</v>
      </c>
      <c r="D714" s="19">
        <v>120</v>
      </c>
      <c r="E714" s="19">
        <v>0</v>
      </c>
      <c r="F714" s="19">
        <v>120</v>
      </c>
      <c r="G714" s="19">
        <v>0</v>
      </c>
      <c r="H714" s="19" t="s">
        <v>601</v>
      </c>
    </row>
    <row r="715" spans="1:8">
      <c r="A715" s="19" t="s">
        <v>88</v>
      </c>
      <c r="B715" s="19" t="s">
        <v>12</v>
      </c>
      <c r="C715" s="19" t="s">
        <v>13</v>
      </c>
      <c r="D715" s="19">
        <v>50</v>
      </c>
      <c r="E715" s="19">
        <v>0</v>
      </c>
      <c r="F715" s="19">
        <v>0</v>
      </c>
      <c r="G715" s="19">
        <v>0</v>
      </c>
      <c r="H715" s="19" t="s">
        <v>601</v>
      </c>
    </row>
    <row r="716" spans="1:8">
      <c r="A716" s="19" t="s">
        <v>89</v>
      </c>
      <c r="B716" s="19" t="s">
        <v>15</v>
      </c>
      <c r="C716" s="19" t="s">
        <v>13</v>
      </c>
      <c r="D716" s="19">
        <v>55</v>
      </c>
      <c r="E716" s="19">
        <v>0</v>
      </c>
      <c r="F716" s="19">
        <v>0</v>
      </c>
      <c r="G716" s="19">
        <v>0</v>
      </c>
      <c r="H716" s="19" t="s">
        <v>601</v>
      </c>
    </row>
    <row r="717" spans="1:8">
      <c r="A717" s="19" t="s">
        <v>101</v>
      </c>
      <c r="B717" s="19" t="s">
        <v>12</v>
      </c>
      <c r="C717" s="19" t="s">
        <v>13</v>
      </c>
      <c r="D717" s="19">
        <v>80</v>
      </c>
      <c r="E717" s="19">
        <v>0</v>
      </c>
      <c r="F717" s="19">
        <v>80</v>
      </c>
      <c r="G717" s="19">
        <v>0</v>
      </c>
      <c r="H717" s="19" t="s">
        <v>601</v>
      </c>
    </row>
    <row r="718" spans="1:8">
      <c r="A718" s="19" t="s">
        <v>102</v>
      </c>
      <c r="B718" s="19" t="s">
        <v>15</v>
      </c>
      <c r="C718" s="19" t="s">
        <v>13</v>
      </c>
      <c r="D718" s="19">
        <v>80</v>
      </c>
      <c r="E718" s="19">
        <v>0</v>
      </c>
      <c r="F718" s="19">
        <v>80</v>
      </c>
      <c r="G718" s="19">
        <v>0</v>
      </c>
      <c r="H718" s="19" t="s">
        <v>601</v>
      </c>
    </row>
    <row r="719" spans="1:8">
      <c r="A719" s="19" t="s">
        <v>90</v>
      </c>
      <c r="B719" s="19" t="s">
        <v>91</v>
      </c>
      <c r="C719" s="19" t="s">
        <v>13</v>
      </c>
      <c r="D719" s="19">
        <v>24</v>
      </c>
      <c r="E719" s="19">
        <v>0</v>
      </c>
      <c r="F719" s="19">
        <v>24</v>
      </c>
      <c r="G719" s="19">
        <v>0</v>
      </c>
      <c r="H719" s="19" t="s">
        <v>601</v>
      </c>
    </row>
    <row r="720" spans="1:8">
      <c r="A720" s="19" t="s">
        <v>92</v>
      </c>
      <c r="B720" s="19" t="s">
        <v>93</v>
      </c>
      <c r="C720" s="19" t="s">
        <v>13</v>
      </c>
      <c r="D720" s="19">
        <v>16</v>
      </c>
      <c r="E720" s="19">
        <v>0</v>
      </c>
      <c r="F720" s="19">
        <v>16</v>
      </c>
      <c r="G720" s="19">
        <v>0</v>
      </c>
      <c r="H720" s="19" t="s">
        <v>601</v>
      </c>
    </row>
    <row r="721" spans="1:8">
      <c r="A721" s="19" t="s">
        <v>86</v>
      </c>
      <c r="B721" s="19" t="s">
        <v>87</v>
      </c>
      <c r="C721" s="19" t="s">
        <v>13</v>
      </c>
      <c r="D721" s="19">
        <v>60</v>
      </c>
      <c r="E721" s="19">
        <v>0</v>
      </c>
      <c r="F721" s="19">
        <v>60</v>
      </c>
      <c r="G721" s="19">
        <v>0</v>
      </c>
      <c r="H721" s="19" t="s">
        <v>601</v>
      </c>
    </row>
    <row r="722" spans="1:8">
      <c r="A722" s="19" t="s">
        <v>61</v>
      </c>
      <c r="B722" s="19" t="s">
        <v>62</v>
      </c>
      <c r="C722" s="19" t="s">
        <v>13</v>
      </c>
      <c r="D722" s="19">
        <v>25</v>
      </c>
      <c r="E722" s="19">
        <v>0</v>
      </c>
      <c r="F722" s="19">
        <v>25</v>
      </c>
      <c r="G722" s="19">
        <v>0</v>
      </c>
      <c r="H722" s="19" t="s">
        <v>602</v>
      </c>
    </row>
    <row r="723" spans="1:8">
      <c r="A723" s="19" t="s">
        <v>69</v>
      </c>
      <c r="B723" s="19" t="s">
        <v>15</v>
      </c>
      <c r="C723" s="19" t="s">
        <v>13</v>
      </c>
      <c r="D723" s="19">
        <v>30</v>
      </c>
      <c r="E723" s="19">
        <v>0</v>
      </c>
      <c r="F723" s="19">
        <v>30</v>
      </c>
      <c r="G723" s="19">
        <v>0</v>
      </c>
      <c r="H723" s="19" t="s">
        <v>602</v>
      </c>
    </row>
    <row r="724" spans="1:8">
      <c r="A724" s="19" t="s">
        <v>77</v>
      </c>
      <c r="B724" s="19" t="s">
        <v>12</v>
      </c>
      <c r="C724" s="19" t="s">
        <v>13</v>
      </c>
      <c r="D724" s="19">
        <v>24</v>
      </c>
      <c r="E724" s="19">
        <v>0</v>
      </c>
      <c r="F724" s="19">
        <v>24</v>
      </c>
      <c r="G724" s="19">
        <v>0</v>
      </c>
      <c r="H724" s="19" t="s">
        <v>602</v>
      </c>
    </row>
    <row r="725" spans="1:8">
      <c r="A725" s="19" t="s">
        <v>79</v>
      </c>
      <c r="B725" s="19" t="s">
        <v>15</v>
      </c>
      <c r="C725" s="19" t="s">
        <v>13</v>
      </c>
      <c r="D725" s="19">
        <v>24</v>
      </c>
      <c r="E725" s="19">
        <v>0</v>
      </c>
      <c r="F725" s="19">
        <v>24</v>
      </c>
      <c r="G725" s="19">
        <v>0</v>
      </c>
      <c r="H725" s="19" t="s">
        <v>602</v>
      </c>
    </row>
    <row r="726" spans="1:8">
      <c r="A726" s="19" t="s">
        <v>80</v>
      </c>
      <c r="B726" s="19" t="s">
        <v>23</v>
      </c>
      <c r="C726" s="19" t="s">
        <v>13</v>
      </c>
      <c r="D726" s="19">
        <v>90</v>
      </c>
      <c r="E726" s="19">
        <v>0</v>
      </c>
      <c r="F726" s="19">
        <v>90</v>
      </c>
      <c r="G726" s="19">
        <v>0</v>
      </c>
      <c r="H726" s="19" t="s">
        <v>602</v>
      </c>
    </row>
    <row r="727" spans="1:8">
      <c r="A727" s="19" t="s">
        <v>68</v>
      </c>
      <c r="B727" s="19" t="s">
        <v>12</v>
      </c>
      <c r="C727" s="19" t="s">
        <v>13</v>
      </c>
      <c r="D727" s="19">
        <v>30</v>
      </c>
      <c r="E727" s="19">
        <v>0</v>
      </c>
      <c r="F727" s="19">
        <v>30</v>
      </c>
      <c r="G727" s="19">
        <v>0</v>
      </c>
      <c r="H727" s="19" t="s">
        <v>602</v>
      </c>
    </row>
    <row r="728" spans="1:8">
      <c r="A728" s="19" t="s">
        <v>20</v>
      </c>
      <c r="B728" s="19" t="s">
        <v>17</v>
      </c>
      <c r="C728" s="19" t="s">
        <v>13</v>
      </c>
      <c r="D728" s="19">
        <v>1</v>
      </c>
      <c r="E728" s="19">
        <v>0</v>
      </c>
      <c r="F728" s="19">
        <v>1</v>
      </c>
      <c r="G728" s="19">
        <v>0</v>
      </c>
      <c r="H728" s="19" t="s">
        <v>602</v>
      </c>
    </row>
    <row r="729" spans="1:8">
      <c r="A729" s="19" t="s">
        <v>21</v>
      </c>
      <c r="B729" s="19" t="s">
        <v>19</v>
      </c>
      <c r="C729" s="19" t="s">
        <v>13</v>
      </c>
      <c r="D729" s="19">
        <v>1</v>
      </c>
      <c r="E729" s="19">
        <v>0</v>
      </c>
      <c r="F729" s="19">
        <v>1</v>
      </c>
      <c r="G729" s="19">
        <v>0</v>
      </c>
      <c r="H729" s="19" t="s">
        <v>602</v>
      </c>
    </row>
    <row r="730" spans="1:8">
      <c r="A730" s="19" t="s">
        <v>81</v>
      </c>
      <c r="B730" s="19" t="s">
        <v>82</v>
      </c>
      <c r="C730" s="19" t="s">
        <v>13</v>
      </c>
      <c r="D730" s="19">
        <v>80</v>
      </c>
      <c r="E730" s="19">
        <v>0</v>
      </c>
      <c r="F730" s="19">
        <v>80</v>
      </c>
      <c r="G730" s="19">
        <v>0</v>
      </c>
      <c r="H730" s="19" t="s">
        <v>602</v>
      </c>
    </row>
    <row r="731" spans="1:8">
      <c r="A731" s="19" t="s">
        <v>100</v>
      </c>
      <c r="B731" s="19" t="s">
        <v>33</v>
      </c>
      <c r="C731" s="19" t="s">
        <v>13</v>
      </c>
      <c r="D731" s="19">
        <v>56</v>
      </c>
      <c r="E731" s="19">
        <v>0</v>
      </c>
      <c r="F731" s="19">
        <v>56</v>
      </c>
      <c r="G731" s="19">
        <v>0</v>
      </c>
      <c r="H731" s="19" t="s">
        <v>602</v>
      </c>
    </row>
    <row r="732" spans="1:8">
      <c r="A732" s="19" t="s">
        <v>70</v>
      </c>
      <c r="B732" s="19" t="s">
        <v>33</v>
      </c>
      <c r="C732" s="19" t="s">
        <v>13</v>
      </c>
      <c r="D732" s="19">
        <v>40</v>
      </c>
      <c r="E732" s="19">
        <v>0</v>
      </c>
      <c r="F732" s="19">
        <v>40</v>
      </c>
      <c r="G732" s="19">
        <v>0</v>
      </c>
      <c r="H732" s="19" t="s">
        <v>602</v>
      </c>
    </row>
    <row r="733" spans="1:8">
      <c r="A733" s="19" t="s">
        <v>72</v>
      </c>
      <c r="B733" s="19" t="s">
        <v>27</v>
      </c>
      <c r="C733" s="19" t="s">
        <v>13</v>
      </c>
      <c r="D733" s="19">
        <v>25</v>
      </c>
      <c r="E733" s="19">
        <v>0</v>
      </c>
      <c r="F733" s="19">
        <v>25</v>
      </c>
      <c r="G733" s="19">
        <v>0</v>
      </c>
      <c r="H733" s="19" t="s">
        <v>602</v>
      </c>
    </row>
    <row r="734" spans="1:8">
      <c r="A734" s="19" t="s">
        <v>26</v>
      </c>
      <c r="B734" s="19" t="s">
        <v>27</v>
      </c>
      <c r="C734" s="19" t="s">
        <v>13</v>
      </c>
      <c r="D734" s="19">
        <v>46</v>
      </c>
      <c r="E734" s="19">
        <v>0</v>
      </c>
      <c r="F734" s="19">
        <v>46</v>
      </c>
      <c r="G734" s="19">
        <v>0</v>
      </c>
      <c r="H734" s="19" t="s">
        <v>602</v>
      </c>
    </row>
    <row r="735" spans="1:8">
      <c r="A735" s="19" t="s">
        <v>75</v>
      </c>
      <c r="B735" s="19" t="s">
        <v>35</v>
      </c>
      <c r="C735" s="19" t="s">
        <v>13</v>
      </c>
      <c r="D735" s="19">
        <v>20</v>
      </c>
      <c r="E735" s="19">
        <v>0</v>
      </c>
      <c r="F735" s="19">
        <v>20</v>
      </c>
      <c r="G735" s="19">
        <v>0</v>
      </c>
      <c r="H735" s="19" t="s">
        <v>602</v>
      </c>
    </row>
    <row r="736" spans="1:8">
      <c r="A736" s="19" t="s">
        <v>36</v>
      </c>
      <c r="B736" s="19" t="s">
        <v>37</v>
      </c>
      <c r="C736" s="19" t="s">
        <v>13</v>
      </c>
      <c r="D736" s="19">
        <v>4</v>
      </c>
      <c r="E736" s="19">
        <v>0</v>
      </c>
      <c r="F736" s="19">
        <v>4</v>
      </c>
      <c r="G736" s="19">
        <v>0</v>
      </c>
      <c r="H736" s="19" t="s">
        <v>602</v>
      </c>
    </row>
    <row r="737" spans="1:8">
      <c r="A737" s="19" t="s">
        <v>86</v>
      </c>
      <c r="B737" s="19" t="s">
        <v>87</v>
      </c>
      <c r="C737" s="19" t="s">
        <v>13</v>
      </c>
      <c r="D737" s="19">
        <v>60</v>
      </c>
      <c r="E737" s="19">
        <v>0</v>
      </c>
      <c r="F737" s="19">
        <v>60</v>
      </c>
      <c r="G737" s="19">
        <v>0</v>
      </c>
      <c r="H737" s="19" t="s">
        <v>602</v>
      </c>
    </row>
    <row r="738" spans="1:8">
      <c r="A738" s="19" t="s">
        <v>75</v>
      </c>
      <c r="B738" s="19" t="s">
        <v>35</v>
      </c>
      <c r="C738" s="19" t="s">
        <v>13</v>
      </c>
      <c r="D738" s="19">
        <v>60</v>
      </c>
      <c r="E738" s="19">
        <v>0</v>
      </c>
      <c r="F738" s="19">
        <v>60</v>
      </c>
      <c r="G738" s="19">
        <v>0</v>
      </c>
      <c r="H738" s="19" t="s">
        <v>602</v>
      </c>
    </row>
    <row r="739" spans="1:8">
      <c r="A739" s="19" t="s">
        <v>83</v>
      </c>
      <c r="B739" s="19" t="s">
        <v>33</v>
      </c>
      <c r="C739" s="19" t="s">
        <v>13</v>
      </c>
      <c r="D739" s="19">
        <v>126</v>
      </c>
      <c r="E739" s="19">
        <v>0</v>
      </c>
      <c r="F739" s="19">
        <v>126</v>
      </c>
      <c r="G739" s="19">
        <v>0</v>
      </c>
      <c r="H739" s="19" t="s">
        <v>602</v>
      </c>
    </row>
    <row r="740" spans="1:8">
      <c r="A740" s="19" t="s">
        <v>84</v>
      </c>
      <c r="B740" s="19" t="s">
        <v>85</v>
      </c>
      <c r="C740" s="19" t="s">
        <v>13</v>
      </c>
      <c r="D740" s="19">
        <v>66</v>
      </c>
      <c r="E740" s="19">
        <v>0</v>
      </c>
      <c r="F740" s="19">
        <v>66</v>
      </c>
      <c r="G740" s="19">
        <v>0</v>
      </c>
      <c r="H740" s="19" t="s">
        <v>602</v>
      </c>
    </row>
    <row r="741" spans="1:8">
      <c r="A741" s="19" t="s">
        <v>209</v>
      </c>
      <c r="B741" s="19" t="s">
        <v>17</v>
      </c>
      <c r="C741" s="19" t="s">
        <v>13</v>
      </c>
      <c r="D741" s="19">
        <v>8</v>
      </c>
      <c r="E741" s="19">
        <v>0</v>
      </c>
      <c r="F741" s="19">
        <v>8</v>
      </c>
      <c r="G741" s="19">
        <v>0</v>
      </c>
      <c r="H741" s="19" t="s">
        <v>602</v>
      </c>
    </row>
    <row r="742" spans="1:8">
      <c r="A742" s="19" t="s">
        <v>94</v>
      </c>
      <c r="B742" s="19" t="s">
        <v>19</v>
      </c>
      <c r="C742" s="19" t="s">
        <v>13</v>
      </c>
      <c r="D742" s="19">
        <v>16</v>
      </c>
      <c r="E742" s="19">
        <v>0</v>
      </c>
      <c r="F742" s="19">
        <v>16</v>
      </c>
      <c r="G742" s="19">
        <v>0</v>
      </c>
      <c r="H742" s="19" t="s">
        <v>602</v>
      </c>
    </row>
    <row r="743" spans="1:8">
      <c r="A743" s="19" t="s">
        <v>90</v>
      </c>
      <c r="B743" s="19" t="s">
        <v>91</v>
      </c>
      <c r="C743" s="19" t="s">
        <v>13</v>
      </c>
      <c r="D743" s="19">
        <v>12</v>
      </c>
      <c r="E743" s="19">
        <v>0</v>
      </c>
      <c r="F743" s="19">
        <v>12</v>
      </c>
      <c r="G743" s="19">
        <v>0</v>
      </c>
      <c r="H743" s="19" t="s">
        <v>602</v>
      </c>
    </row>
    <row r="744" spans="1:8">
      <c r="A744" s="19" t="s">
        <v>92</v>
      </c>
      <c r="B744" s="19" t="s">
        <v>93</v>
      </c>
      <c r="C744" s="19" t="s">
        <v>13</v>
      </c>
      <c r="D744" s="19">
        <v>6</v>
      </c>
      <c r="E744" s="19">
        <v>0</v>
      </c>
      <c r="F744" s="19">
        <v>6</v>
      </c>
      <c r="G744" s="19">
        <v>0</v>
      </c>
      <c r="H744" s="19" t="s">
        <v>602</v>
      </c>
    </row>
    <row r="745" spans="1:8">
      <c r="A745" s="19" t="s">
        <v>100</v>
      </c>
      <c r="B745" s="19" t="s">
        <v>33</v>
      </c>
      <c r="C745" s="19" t="s">
        <v>13</v>
      </c>
      <c r="D745" s="19">
        <v>120</v>
      </c>
      <c r="E745" s="19">
        <v>0</v>
      </c>
      <c r="F745" s="19">
        <v>120</v>
      </c>
      <c r="G745" s="19">
        <v>0</v>
      </c>
      <c r="H745" s="19" t="s">
        <v>602</v>
      </c>
    </row>
    <row r="746" spans="1:8">
      <c r="A746" s="19" t="s">
        <v>101</v>
      </c>
      <c r="B746" s="19" t="s">
        <v>12</v>
      </c>
      <c r="C746" s="19" t="s">
        <v>13</v>
      </c>
      <c r="D746" s="19">
        <v>80</v>
      </c>
      <c r="E746" s="19">
        <v>0</v>
      </c>
      <c r="F746" s="19">
        <v>80</v>
      </c>
      <c r="G746" s="19">
        <v>0</v>
      </c>
      <c r="H746" s="19" t="s">
        <v>602</v>
      </c>
    </row>
    <row r="747" spans="1:8">
      <c r="A747" s="19" t="s">
        <v>102</v>
      </c>
      <c r="B747" s="19" t="s">
        <v>15</v>
      </c>
      <c r="C747" s="19" t="s">
        <v>13</v>
      </c>
      <c r="D747" s="19">
        <v>80</v>
      </c>
      <c r="E747" s="19">
        <v>0</v>
      </c>
      <c r="F747" s="19">
        <v>80</v>
      </c>
      <c r="G747" s="19">
        <v>0</v>
      </c>
      <c r="H747" s="19" t="s">
        <v>602</v>
      </c>
    </row>
    <row r="748" spans="1:8">
      <c r="A748" s="19" t="s">
        <v>32</v>
      </c>
      <c r="B748" s="19" t="s">
        <v>33</v>
      </c>
      <c r="C748" s="19" t="s">
        <v>13</v>
      </c>
      <c r="D748" s="19">
        <v>80</v>
      </c>
      <c r="E748" s="19">
        <v>0</v>
      </c>
      <c r="F748" s="19">
        <v>80</v>
      </c>
      <c r="G748" s="19">
        <v>0</v>
      </c>
      <c r="H748" s="19" t="s">
        <v>600</v>
      </c>
    </row>
    <row r="749" spans="1:8">
      <c r="A749" s="19" t="s">
        <v>34</v>
      </c>
      <c r="B749" s="19" t="s">
        <v>35</v>
      </c>
      <c r="C749" s="19" t="s">
        <v>13</v>
      </c>
      <c r="D749" s="19">
        <v>80</v>
      </c>
      <c r="E749" s="19">
        <v>0</v>
      </c>
      <c r="F749" s="19">
        <v>80</v>
      </c>
      <c r="G749" s="19">
        <v>0</v>
      </c>
      <c r="H749" s="19" t="s">
        <v>600</v>
      </c>
    </row>
    <row r="750" spans="1:8">
      <c r="A750" s="19" t="s">
        <v>26</v>
      </c>
      <c r="B750" s="19" t="s">
        <v>27</v>
      </c>
      <c r="C750" s="19" t="s">
        <v>13</v>
      </c>
      <c r="D750" s="19">
        <v>50</v>
      </c>
      <c r="E750" s="19">
        <v>0</v>
      </c>
      <c r="F750" s="19">
        <v>50</v>
      </c>
      <c r="G750" s="19">
        <v>0</v>
      </c>
      <c r="H750" s="19" t="s">
        <v>600</v>
      </c>
    </row>
    <row r="751" spans="1:8">
      <c r="A751" s="19" t="s">
        <v>30</v>
      </c>
      <c r="B751" s="19" t="s">
        <v>31</v>
      </c>
      <c r="C751" s="19" t="s">
        <v>13</v>
      </c>
      <c r="D751" s="19">
        <v>50</v>
      </c>
      <c r="E751" s="19">
        <v>0</v>
      </c>
      <c r="F751" s="19">
        <v>50</v>
      </c>
      <c r="G751" s="19">
        <v>0</v>
      </c>
      <c r="H751" s="19" t="s">
        <v>600</v>
      </c>
    </row>
    <row r="752" spans="1:8">
      <c r="A752" s="19" t="s">
        <v>36</v>
      </c>
      <c r="B752" s="19" t="s">
        <v>37</v>
      </c>
      <c r="C752" s="19" t="s">
        <v>13</v>
      </c>
      <c r="D752" s="19">
        <v>17</v>
      </c>
      <c r="E752" s="19">
        <v>0</v>
      </c>
      <c r="F752" s="19">
        <v>17</v>
      </c>
      <c r="G752" s="19">
        <v>0</v>
      </c>
      <c r="H752" s="19" t="s">
        <v>600</v>
      </c>
    </row>
    <row r="753" spans="1:8">
      <c r="A753" s="19" t="s">
        <v>22</v>
      </c>
      <c r="B753" s="19" t="s">
        <v>23</v>
      </c>
      <c r="C753" s="19" t="s">
        <v>13</v>
      </c>
      <c r="D753" s="19">
        <v>42</v>
      </c>
      <c r="E753" s="19">
        <v>0</v>
      </c>
      <c r="F753" s="19">
        <v>42</v>
      </c>
      <c r="G753" s="19">
        <v>0</v>
      </c>
      <c r="H753" s="19" t="s">
        <v>600</v>
      </c>
    </row>
    <row r="754" spans="1:8">
      <c r="A754" s="19" t="s">
        <v>51</v>
      </c>
      <c r="B754" s="19" t="s">
        <v>25</v>
      </c>
      <c r="C754" s="19" t="s">
        <v>13</v>
      </c>
      <c r="D754" s="19">
        <v>2</v>
      </c>
      <c r="E754" s="19">
        <v>0</v>
      </c>
      <c r="F754" s="19">
        <v>2</v>
      </c>
      <c r="G754" s="19">
        <v>0</v>
      </c>
      <c r="H754" s="19" t="s">
        <v>600</v>
      </c>
    </row>
    <row r="755" spans="1:8">
      <c r="A755" s="19" t="s">
        <v>26</v>
      </c>
      <c r="B755" s="19" t="s">
        <v>27</v>
      </c>
      <c r="C755" s="19" t="s">
        <v>13</v>
      </c>
      <c r="D755" s="19">
        <v>27</v>
      </c>
      <c r="E755" s="19">
        <v>0</v>
      </c>
      <c r="F755" s="19">
        <v>27</v>
      </c>
      <c r="G755" s="19">
        <v>0</v>
      </c>
      <c r="H755" s="19" t="s">
        <v>600</v>
      </c>
    </row>
    <row r="756" spans="1:8">
      <c r="A756" s="19" t="s">
        <v>36</v>
      </c>
      <c r="B756" s="19" t="s">
        <v>37</v>
      </c>
      <c r="C756" s="19" t="s">
        <v>13</v>
      </c>
      <c r="D756" s="19">
        <v>6</v>
      </c>
      <c r="E756" s="19">
        <v>0</v>
      </c>
      <c r="F756" s="19">
        <v>6</v>
      </c>
      <c r="G756" s="19">
        <v>0</v>
      </c>
      <c r="H756" s="19" t="s">
        <v>600</v>
      </c>
    </row>
    <row r="757" spans="1:8">
      <c r="A757" s="19" t="s">
        <v>46</v>
      </c>
      <c r="B757" s="19" t="s">
        <v>19</v>
      </c>
      <c r="C757" s="19" t="s">
        <v>13</v>
      </c>
      <c r="D757" s="19">
        <v>2</v>
      </c>
      <c r="E757" s="19">
        <v>0</v>
      </c>
      <c r="F757" s="19">
        <v>2</v>
      </c>
      <c r="G757" s="19">
        <v>0</v>
      </c>
      <c r="H757" s="19" t="s">
        <v>600</v>
      </c>
    </row>
    <row r="758" spans="1:8">
      <c r="A758" s="19" t="s">
        <v>24</v>
      </c>
      <c r="B758" s="19" t="s">
        <v>25</v>
      </c>
      <c r="C758" s="19" t="s">
        <v>13</v>
      </c>
      <c r="D758" s="19">
        <v>12</v>
      </c>
      <c r="E758" s="19">
        <v>0</v>
      </c>
      <c r="F758" s="19">
        <v>12</v>
      </c>
      <c r="G758" s="19">
        <v>0</v>
      </c>
      <c r="H758" s="19" t="s">
        <v>600</v>
      </c>
    </row>
    <row r="759" spans="1:8">
      <c r="A759" s="19" t="s">
        <v>239</v>
      </c>
      <c r="B759" s="19" t="s">
        <v>216</v>
      </c>
      <c r="C759" s="19" t="s">
        <v>13</v>
      </c>
      <c r="D759" s="19">
        <v>5</v>
      </c>
      <c r="E759" s="19">
        <v>0</v>
      </c>
      <c r="F759" s="19">
        <v>5</v>
      </c>
      <c r="G759" s="19">
        <v>0</v>
      </c>
      <c r="H759" s="19" t="s">
        <v>600</v>
      </c>
    </row>
    <row r="760" spans="1:8">
      <c r="A760" s="19" t="s">
        <v>248</v>
      </c>
      <c r="B760" s="19" t="s">
        <v>180</v>
      </c>
      <c r="C760" s="19" t="s">
        <v>13</v>
      </c>
      <c r="D760" s="19">
        <v>5</v>
      </c>
      <c r="E760" s="19">
        <v>0</v>
      </c>
      <c r="F760" s="19">
        <v>5</v>
      </c>
      <c r="G760" s="19">
        <v>0</v>
      </c>
      <c r="H760" s="19" t="s">
        <v>600</v>
      </c>
    </row>
    <row r="761" spans="1:8">
      <c r="A761" s="19" t="s">
        <v>240</v>
      </c>
      <c r="B761" s="19" t="s">
        <v>241</v>
      </c>
      <c r="C761" s="19" t="s">
        <v>13</v>
      </c>
      <c r="D761" s="19">
        <v>24</v>
      </c>
      <c r="E761" s="19">
        <v>0</v>
      </c>
      <c r="F761" s="19">
        <v>24</v>
      </c>
      <c r="G761" s="19">
        <v>0</v>
      </c>
      <c r="H761" s="19" t="s">
        <v>600</v>
      </c>
    </row>
    <row r="762" spans="1:8">
      <c r="A762" s="19" t="s">
        <v>36</v>
      </c>
      <c r="B762" s="19" t="s">
        <v>37</v>
      </c>
      <c r="C762" s="19" t="s">
        <v>13</v>
      </c>
      <c r="D762" s="19">
        <v>3</v>
      </c>
      <c r="E762" s="19">
        <v>0</v>
      </c>
      <c r="F762" s="19">
        <v>3</v>
      </c>
      <c r="G762" s="19">
        <v>0</v>
      </c>
      <c r="H762" s="19" t="s">
        <v>601</v>
      </c>
    </row>
    <row r="763" spans="1:8">
      <c r="A763" s="19" t="s">
        <v>22</v>
      </c>
      <c r="B763" s="19" t="s">
        <v>23</v>
      </c>
      <c r="C763" s="19" t="s">
        <v>13</v>
      </c>
      <c r="D763" s="19">
        <v>72</v>
      </c>
      <c r="E763" s="19">
        <v>0</v>
      </c>
      <c r="F763" s="19">
        <v>72</v>
      </c>
      <c r="G763" s="19">
        <v>0</v>
      </c>
      <c r="H763" s="19" t="s">
        <v>601</v>
      </c>
    </row>
    <row r="764" spans="1:8">
      <c r="A764" s="19" t="s">
        <v>30</v>
      </c>
      <c r="B764" s="19" t="s">
        <v>31</v>
      </c>
      <c r="C764" s="19" t="s">
        <v>13</v>
      </c>
      <c r="D764" s="19">
        <v>67</v>
      </c>
      <c r="E764" s="19">
        <v>0</v>
      </c>
      <c r="F764" s="19">
        <v>67</v>
      </c>
      <c r="G764" s="19">
        <v>0</v>
      </c>
      <c r="H764" s="19" t="s">
        <v>601</v>
      </c>
    </row>
    <row r="765" spans="1:8">
      <c r="A765" s="19" t="s">
        <v>32</v>
      </c>
      <c r="B765" s="19" t="s">
        <v>33</v>
      </c>
      <c r="C765" s="19" t="s">
        <v>13</v>
      </c>
      <c r="D765" s="19">
        <v>160</v>
      </c>
      <c r="E765" s="19">
        <v>0</v>
      </c>
      <c r="F765" s="19">
        <v>160</v>
      </c>
      <c r="G765" s="19">
        <v>0</v>
      </c>
      <c r="H765" s="19" t="s">
        <v>601</v>
      </c>
    </row>
    <row r="766" spans="1:8">
      <c r="A766" s="19" t="s">
        <v>34</v>
      </c>
      <c r="B766" s="19" t="s">
        <v>35</v>
      </c>
      <c r="C766" s="19" t="s">
        <v>13</v>
      </c>
      <c r="D766" s="19">
        <v>80</v>
      </c>
      <c r="E766" s="19">
        <v>0</v>
      </c>
      <c r="F766" s="19">
        <v>80</v>
      </c>
      <c r="G766" s="19">
        <v>0</v>
      </c>
      <c r="H766" s="19" t="s">
        <v>601</v>
      </c>
    </row>
    <row r="767" spans="1:8">
      <c r="A767" s="19" t="s">
        <v>26</v>
      </c>
      <c r="B767" s="19" t="s">
        <v>27</v>
      </c>
      <c r="C767" s="19" t="s">
        <v>13</v>
      </c>
      <c r="D767" s="19">
        <v>75</v>
      </c>
      <c r="E767" s="19">
        <v>0</v>
      </c>
      <c r="F767" s="19">
        <v>75</v>
      </c>
      <c r="G767" s="19">
        <v>0</v>
      </c>
      <c r="H767" s="19" t="s">
        <v>601</v>
      </c>
    </row>
    <row r="768" spans="1:8">
      <c r="A768" s="19" t="s">
        <v>240</v>
      </c>
      <c r="B768" s="19" t="s">
        <v>241</v>
      </c>
      <c r="C768" s="19" t="s">
        <v>13</v>
      </c>
      <c r="D768" s="19">
        <v>20</v>
      </c>
      <c r="E768" s="19">
        <v>0</v>
      </c>
      <c r="F768" s="19">
        <v>20</v>
      </c>
      <c r="G768" s="19">
        <v>0</v>
      </c>
      <c r="H768" s="19" t="s">
        <v>602</v>
      </c>
    </row>
    <row r="769" spans="1:8">
      <c r="A769" s="19" t="s">
        <v>26</v>
      </c>
      <c r="B769" s="19" t="s">
        <v>27</v>
      </c>
      <c r="C769" s="19" t="s">
        <v>13</v>
      </c>
      <c r="D769" s="19">
        <v>10</v>
      </c>
      <c r="E769" s="19">
        <v>0</v>
      </c>
      <c r="F769" s="19">
        <v>10</v>
      </c>
      <c r="G769" s="19">
        <v>0</v>
      </c>
      <c r="H769" s="19" t="s">
        <v>602</v>
      </c>
    </row>
    <row r="770" spans="1:8">
      <c r="A770" s="19" t="s">
        <v>244</v>
      </c>
      <c r="B770" s="19" t="s">
        <v>180</v>
      </c>
      <c r="C770" s="19" t="s">
        <v>13</v>
      </c>
      <c r="D770" s="19">
        <v>10</v>
      </c>
      <c r="E770" s="19">
        <v>0</v>
      </c>
      <c r="F770" s="19">
        <v>10</v>
      </c>
      <c r="G770" s="19">
        <v>0</v>
      </c>
      <c r="H770" s="19" t="s">
        <v>602</v>
      </c>
    </row>
    <row r="771" spans="1:8">
      <c r="A771" s="19" t="s">
        <v>24</v>
      </c>
      <c r="B771" s="19" t="s">
        <v>25</v>
      </c>
      <c r="C771" s="19" t="s">
        <v>13</v>
      </c>
      <c r="D771" s="19">
        <v>12</v>
      </c>
      <c r="E771" s="19">
        <v>0</v>
      </c>
      <c r="F771" s="19">
        <v>12</v>
      </c>
      <c r="G771" s="19">
        <v>0</v>
      </c>
      <c r="H771" s="19" t="s">
        <v>602</v>
      </c>
    </row>
    <row r="772" spans="1:8">
      <c r="A772" s="19" t="s">
        <v>32</v>
      </c>
      <c r="B772" s="19" t="s">
        <v>33</v>
      </c>
      <c r="C772" s="19" t="s">
        <v>13</v>
      </c>
      <c r="D772" s="19">
        <v>80</v>
      </c>
      <c r="E772" s="19">
        <v>0</v>
      </c>
      <c r="F772" s="19">
        <v>80</v>
      </c>
      <c r="G772" s="19">
        <v>0</v>
      </c>
      <c r="H772" s="19" t="s">
        <v>602</v>
      </c>
    </row>
    <row r="773" spans="1:8">
      <c r="A773" s="19" t="s">
        <v>26</v>
      </c>
      <c r="B773" s="19" t="s">
        <v>27</v>
      </c>
      <c r="C773" s="19" t="s">
        <v>13</v>
      </c>
      <c r="D773" s="19">
        <v>150</v>
      </c>
      <c r="E773" s="19">
        <v>0</v>
      </c>
      <c r="F773" s="19">
        <v>150</v>
      </c>
      <c r="G773" s="19">
        <v>0</v>
      </c>
      <c r="H773" s="19" t="s">
        <v>602</v>
      </c>
    </row>
    <row r="774" spans="1:8">
      <c r="A774" s="19" t="s">
        <v>36</v>
      </c>
      <c r="B774" s="19" t="s">
        <v>37</v>
      </c>
      <c r="C774" s="19" t="s">
        <v>13</v>
      </c>
      <c r="D774" s="19">
        <v>19</v>
      </c>
      <c r="E774" s="19">
        <v>0</v>
      </c>
      <c r="F774" s="19">
        <v>19</v>
      </c>
      <c r="G774" s="19">
        <v>0</v>
      </c>
      <c r="H774" s="19" t="s">
        <v>602</v>
      </c>
    </row>
    <row r="775" spans="1:8">
      <c r="A775" s="19" t="s">
        <v>22</v>
      </c>
      <c r="B775" s="19" t="s">
        <v>23</v>
      </c>
      <c r="C775" s="19" t="s">
        <v>13</v>
      </c>
      <c r="D775" s="19">
        <v>60</v>
      </c>
      <c r="E775" s="19">
        <v>0</v>
      </c>
      <c r="F775" s="19">
        <v>60</v>
      </c>
      <c r="G775" s="19">
        <v>0</v>
      </c>
      <c r="H775" s="19" t="s">
        <v>602</v>
      </c>
    </row>
    <row r="776" spans="1:8">
      <c r="A776" s="19" t="s">
        <v>30</v>
      </c>
      <c r="B776" s="19" t="s">
        <v>31</v>
      </c>
      <c r="C776" s="19" t="s">
        <v>13</v>
      </c>
      <c r="D776" s="19">
        <v>41</v>
      </c>
      <c r="E776" s="19">
        <v>0</v>
      </c>
      <c r="F776" s="19">
        <v>41</v>
      </c>
      <c r="G776" s="19">
        <v>0</v>
      </c>
      <c r="H776" s="19" t="s">
        <v>602</v>
      </c>
    </row>
    <row r="777" spans="1:8">
      <c r="A777" s="19" t="s">
        <v>86</v>
      </c>
      <c r="B777" s="19" t="s">
        <v>87</v>
      </c>
      <c r="C777" s="19" t="s">
        <v>13</v>
      </c>
      <c r="D777" s="19">
        <v>30</v>
      </c>
      <c r="E777" s="19">
        <v>0</v>
      </c>
      <c r="F777" s="19">
        <v>30</v>
      </c>
      <c r="G777" s="19">
        <v>0</v>
      </c>
      <c r="H777" s="19" t="s">
        <v>600</v>
      </c>
    </row>
    <row r="778" spans="1:8">
      <c r="A778" s="19" t="s">
        <v>86</v>
      </c>
      <c r="B778" s="19" t="s">
        <v>87</v>
      </c>
      <c r="C778" s="19" t="s">
        <v>13</v>
      </c>
      <c r="D778" s="19">
        <v>30</v>
      </c>
      <c r="E778" s="19">
        <v>0</v>
      </c>
      <c r="F778" s="19">
        <v>30</v>
      </c>
      <c r="G778" s="19">
        <v>0</v>
      </c>
      <c r="H778" s="19" t="s">
        <v>602</v>
      </c>
    </row>
    <row r="779" spans="1:8">
      <c r="A779" s="19" t="s">
        <v>179</v>
      </c>
      <c r="B779" s="19" t="s">
        <v>180</v>
      </c>
      <c r="C779" s="19" t="s">
        <v>13</v>
      </c>
      <c r="D779" s="19">
        <v>2</v>
      </c>
      <c r="E779" s="19">
        <v>0</v>
      </c>
      <c r="F779" s="19">
        <v>2</v>
      </c>
      <c r="G779" s="19">
        <v>0</v>
      </c>
      <c r="H779" s="19" t="s">
        <v>602</v>
      </c>
    </row>
    <row r="780" spans="1:8">
      <c r="A780" s="19" t="s">
        <v>30</v>
      </c>
      <c r="B780" s="19" t="s">
        <v>31</v>
      </c>
      <c r="C780" s="19" t="s">
        <v>13</v>
      </c>
      <c r="D780" s="19">
        <v>1</v>
      </c>
      <c r="E780" s="19">
        <v>0</v>
      </c>
      <c r="F780" s="19">
        <v>1</v>
      </c>
      <c r="G780" s="19">
        <v>0</v>
      </c>
      <c r="H780" s="19" t="s">
        <v>602</v>
      </c>
    </row>
    <row r="781" spans="1:8">
      <c r="A781" s="19" t="s">
        <v>26</v>
      </c>
      <c r="B781" s="19" t="s">
        <v>27</v>
      </c>
      <c r="C781" s="19" t="s">
        <v>13</v>
      </c>
      <c r="D781" s="19">
        <v>25</v>
      </c>
      <c r="E781" s="19">
        <v>0</v>
      </c>
      <c r="F781" s="19">
        <v>25</v>
      </c>
      <c r="G781" s="19">
        <v>0</v>
      </c>
      <c r="H781" s="19" t="s">
        <v>602</v>
      </c>
    </row>
    <row r="782" spans="1:8">
      <c r="A782" s="19" t="s">
        <v>195</v>
      </c>
      <c r="B782" s="19" t="s">
        <v>64</v>
      </c>
      <c r="C782" s="19" t="s">
        <v>13</v>
      </c>
      <c r="D782" s="19">
        <v>1000</v>
      </c>
      <c r="E782" s="19">
        <v>0</v>
      </c>
      <c r="F782" s="19">
        <v>0</v>
      </c>
      <c r="G782" s="19">
        <v>0</v>
      </c>
      <c r="H782" s="19" t="s">
        <v>600</v>
      </c>
    </row>
    <row r="783" spans="1:8">
      <c r="A783" s="19" t="s">
        <v>67</v>
      </c>
      <c r="B783" s="19" t="s">
        <v>33</v>
      </c>
      <c r="C783" s="19" t="s">
        <v>13</v>
      </c>
      <c r="D783" s="19">
        <v>10</v>
      </c>
      <c r="E783" s="19">
        <v>0</v>
      </c>
      <c r="F783" s="19">
        <v>10</v>
      </c>
      <c r="G783" s="19">
        <v>0</v>
      </c>
      <c r="H783" s="19" t="s">
        <v>601</v>
      </c>
    </row>
    <row r="784" spans="1:8">
      <c r="A784" s="19" t="s">
        <v>83</v>
      </c>
      <c r="B784" s="19" t="s">
        <v>33</v>
      </c>
      <c r="C784" s="19" t="s">
        <v>13</v>
      </c>
      <c r="D784" s="19">
        <v>164</v>
      </c>
      <c r="E784" s="19">
        <v>0</v>
      </c>
      <c r="F784" s="19">
        <v>164</v>
      </c>
      <c r="G784" s="19">
        <v>0</v>
      </c>
      <c r="H784" s="19" t="s">
        <v>603</v>
      </c>
    </row>
    <row r="785" spans="1:8">
      <c r="A785" s="19" t="s">
        <v>84</v>
      </c>
      <c r="B785" s="19" t="s">
        <v>85</v>
      </c>
      <c r="C785" s="19" t="s">
        <v>13</v>
      </c>
      <c r="D785" s="19">
        <v>278</v>
      </c>
      <c r="E785" s="19">
        <v>0</v>
      </c>
      <c r="F785" s="19">
        <v>278</v>
      </c>
      <c r="G785" s="19">
        <v>0</v>
      </c>
      <c r="H785" s="19" t="s">
        <v>603</v>
      </c>
    </row>
    <row r="786" spans="1:8">
      <c r="A786" s="19" t="s">
        <v>100</v>
      </c>
      <c r="B786" s="19" t="s">
        <v>33</v>
      </c>
      <c r="C786" s="19" t="s">
        <v>13</v>
      </c>
      <c r="D786" s="19">
        <v>200</v>
      </c>
      <c r="E786" s="19">
        <v>0</v>
      </c>
      <c r="F786" s="19">
        <v>200</v>
      </c>
      <c r="G786" s="19">
        <v>0</v>
      </c>
      <c r="H786" s="19" t="s">
        <v>603</v>
      </c>
    </row>
    <row r="787" spans="1:8">
      <c r="A787" s="19" t="s">
        <v>75</v>
      </c>
      <c r="B787" s="19" t="s">
        <v>35</v>
      </c>
      <c r="C787" s="19" t="s">
        <v>13</v>
      </c>
      <c r="D787" s="19">
        <v>60</v>
      </c>
      <c r="E787" s="19">
        <v>0</v>
      </c>
      <c r="F787" s="19">
        <v>60</v>
      </c>
      <c r="G787" s="19">
        <v>0</v>
      </c>
      <c r="H787" s="19" t="s">
        <v>603</v>
      </c>
    </row>
    <row r="788" spans="1:8">
      <c r="A788" s="19" t="s">
        <v>86</v>
      </c>
      <c r="B788" s="19" t="s">
        <v>87</v>
      </c>
      <c r="C788" s="19" t="s">
        <v>13</v>
      </c>
      <c r="D788" s="19">
        <v>30</v>
      </c>
      <c r="E788" s="19">
        <v>0</v>
      </c>
      <c r="F788" s="19">
        <v>30</v>
      </c>
      <c r="G788" s="19">
        <v>0</v>
      </c>
      <c r="H788" s="19" t="s">
        <v>603</v>
      </c>
    </row>
    <row r="789" spans="1:8">
      <c r="A789" s="19" t="s">
        <v>100</v>
      </c>
      <c r="B789" s="19" t="s">
        <v>33</v>
      </c>
      <c r="C789" s="19" t="s">
        <v>13</v>
      </c>
      <c r="D789" s="19">
        <v>68</v>
      </c>
      <c r="E789" s="19">
        <v>0</v>
      </c>
      <c r="F789" s="19">
        <v>68</v>
      </c>
      <c r="G789" s="19">
        <v>0</v>
      </c>
      <c r="H789" s="19" t="s">
        <v>603</v>
      </c>
    </row>
    <row r="790" spans="1:8">
      <c r="A790" s="19" t="s">
        <v>75</v>
      </c>
      <c r="B790" s="19" t="s">
        <v>35</v>
      </c>
      <c r="C790" s="19" t="s">
        <v>13</v>
      </c>
      <c r="D790" s="19">
        <v>40</v>
      </c>
      <c r="E790" s="19">
        <v>0</v>
      </c>
      <c r="F790" s="19">
        <v>40</v>
      </c>
      <c r="G790" s="19">
        <v>0</v>
      </c>
      <c r="H790" s="19" t="s">
        <v>603</v>
      </c>
    </row>
    <row r="791" spans="1:8">
      <c r="A791" s="19" t="s">
        <v>36</v>
      </c>
      <c r="B791" s="19" t="s">
        <v>37</v>
      </c>
      <c r="C791" s="19" t="s">
        <v>13</v>
      </c>
      <c r="D791" s="19">
        <v>5</v>
      </c>
      <c r="E791" s="19">
        <v>0</v>
      </c>
      <c r="F791" s="19">
        <v>5</v>
      </c>
      <c r="G791" s="19">
        <v>0</v>
      </c>
      <c r="H791" s="19" t="s">
        <v>603</v>
      </c>
    </row>
    <row r="792" spans="1:8">
      <c r="A792" s="19" t="s">
        <v>26</v>
      </c>
      <c r="B792" s="19" t="s">
        <v>27</v>
      </c>
      <c r="C792" s="19" t="s">
        <v>13</v>
      </c>
      <c r="D792" s="19">
        <v>36</v>
      </c>
      <c r="E792" s="19">
        <v>0</v>
      </c>
      <c r="F792" s="19">
        <v>36</v>
      </c>
      <c r="G792" s="19">
        <v>0</v>
      </c>
      <c r="H792" s="19" t="s">
        <v>603</v>
      </c>
    </row>
    <row r="793" spans="1:8">
      <c r="A793" s="19" t="s">
        <v>61</v>
      </c>
      <c r="B793" s="19" t="s">
        <v>62</v>
      </c>
      <c r="C793" s="19" t="s">
        <v>13</v>
      </c>
      <c r="D793" s="19">
        <v>33</v>
      </c>
      <c r="E793" s="19">
        <v>0</v>
      </c>
      <c r="F793" s="19">
        <v>33</v>
      </c>
      <c r="G793" s="19">
        <v>0</v>
      </c>
      <c r="H793" s="19" t="s">
        <v>603</v>
      </c>
    </row>
    <row r="794" spans="1:8">
      <c r="A794" s="19" t="s">
        <v>76</v>
      </c>
      <c r="B794" s="19" t="s">
        <v>12</v>
      </c>
      <c r="C794" s="19" t="s">
        <v>13</v>
      </c>
      <c r="D794" s="19">
        <v>12</v>
      </c>
      <c r="E794" s="19">
        <v>0</v>
      </c>
      <c r="F794" s="19">
        <v>12</v>
      </c>
      <c r="G794" s="19">
        <v>0</v>
      </c>
      <c r="H794" s="19" t="s">
        <v>603</v>
      </c>
    </row>
    <row r="795" spans="1:8">
      <c r="A795" s="19" t="s">
        <v>77</v>
      </c>
      <c r="B795" s="19" t="s">
        <v>12</v>
      </c>
      <c r="C795" s="19" t="s">
        <v>13</v>
      </c>
      <c r="D795" s="19">
        <v>32</v>
      </c>
      <c r="E795" s="19">
        <v>0</v>
      </c>
      <c r="F795" s="19">
        <v>32</v>
      </c>
      <c r="G795" s="19">
        <v>0</v>
      </c>
      <c r="H795" s="19" t="s">
        <v>603</v>
      </c>
    </row>
    <row r="796" spans="1:8">
      <c r="A796" s="19" t="s">
        <v>78</v>
      </c>
      <c r="B796" s="19" t="s">
        <v>15</v>
      </c>
      <c r="C796" s="19" t="s">
        <v>13</v>
      </c>
      <c r="D796" s="19">
        <v>12</v>
      </c>
      <c r="E796" s="19">
        <v>0</v>
      </c>
      <c r="F796" s="19">
        <v>12</v>
      </c>
      <c r="G796" s="19">
        <v>0</v>
      </c>
      <c r="H796" s="19" t="s">
        <v>603</v>
      </c>
    </row>
    <row r="797" spans="1:8">
      <c r="A797" s="19" t="s">
        <v>79</v>
      </c>
      <c r="B797" s="19" t="s">
        <v>15</v>
      </c>
      <c r="C797" s="19" t="s">
        <v>13</v>
      </c>
      <c r="D797" s="19">
        <v>32</v>
      </c>
      <c r="E797" s="19">
        <v>0</v>
      </c>
      <c r="F797" s="19">
        <v>32</v>
      </c>
      <c r="G797" s="19">
        <v>0</v>
      </c>
      <c r="H797" s="19" t="s">
        <v>603</v>
      </c>
    </row>
    <row r="798" spans="1:8">
      <c r="A798" s="19" t="s">
        <v>76</v>
      </c>
      <c r="B798" s="19" t="s">
        <v>12</v>
      </c>
      <c r="C798" s="19" t="s">
        <v>13</v>
      </c>
      <c r="D798" s="19">
        <v>4</v>
      </c>
      <c r="E798" s="19">
        <v>0</v>
      </c>
      <c r="F798" s="19">
        <v>4</v>
      </c>
      <c r="G798" s="19">
        <v>0</v>
      </c>
      <c r="H798" s="19" t="s">
        <v>603</v>
      </c>
    </row>
    <row r="799" spans="1:8">
      <c r="A799" s="19" t="s">
        <v>20</v>
      </c>
      <c r="B799" s="19" t="s">
        <v>17</v>
      </c>
      <c r="C799" s="19" t="s">
        <v>13</v>
      </c>
      <c r="D799" s="19">
        <v>3</v>
      </c>
      <c r="E799" s="19">
        <v>0</v>
      </c>
      <c r="F799" s="19">
        <v>3</v>
      </c>
      <c r="G799" s="19">
        <v>0</v>
      </c>
      <c r="H799" s="19" t="s">
        <v>603</v>
      </c>
    </row>
    <row r="800" spans="1:8">
      <c r="A800" s="19" t="s">
        <v>21</v>
      </c>
      <c r="B800" s="19" t="s">
        <v>19</v>
      </c>
      <c r="C800" s="19" t="s">
        <v>13</v>
      </c>
      <c r="D800" s="19">
        <v>3</v>
      </c>
      <c r="E800" s="19">
        <v>0</v>
      </c>
      <c r="F800" s="19">
        <v>3</v>
      </c>
      <c r="G800" s="19">
        <v>0</v>
      </c>
      <c r="H800" s="19" t="s">
        <v>603</v>
      </c>
    </row>
    <row r="801" spans="1:8">
      <c r="A801" s="19" t="s">
        <v>81</v>
      </c>
      <c r="B801" s="19" t="s">
        <v>82</v>
      </c>
      <c r="C801" s="19" t="s">
        <v>13</v>
      </c>
      <c r="D801" s="19">
        <v>40</v>
      </c>
      <c r="E801" s="19">
        <v>0</v>
      </c>
      <c r="F801" s="19">
        <v>40</v>
      </c>
      <c r="G801" s="19">
        <v>0</v>
      </c>
      <c r="H801" s="19" t="s">
        <v>603</v>
      </c>
    </row>
    <row r="802" spans="1:8">
      <c r="A802" s="19" t="s">
        <v>80</v>
      </c>
      <c r="B802" s="19" t="s">
        <v>23</v>
      </c>
      <c r="C802" s="19" t="s">
        <v>13</v>
      </c>
      <c r="D802" s="19">
        <v>50</v>
      </c>
      <c r="E802" s="19">
        <v>0</v>
      </c>
      <c r="F802" s="19">
        <v>50</v>
      </c>
      <c r="G802" s="19">
        <v>0</v>
      </c>
      <c r="H802" s="19" t="s">
        <v>603</v>
      </c>
    </row>
    <row r="803" spans="1:8">
      <c r="A803" s="19" t="s">
        <v>101</v>
      </c>
      <c r="B803" s="19" t="s">
        <v>12</v>
      </c>
      <c r="C803" s="19" t="s">
        <v>13</v>
      </c>
      <c r="D803" s="19">
        <v>60</v>
      </c>
      <c r="E803" s="19">
        <v>0</v>
      </c>
      <c r="F803" s="19">
        <v>60</v>
      </c>
      <c r="G803" s="19">
        <v>0</v>
      </c>
      <c r="H803" s="19" t="s">
        <v>604</v>
      </c>
    </row>
    <row r="804" spans="1:8">
      <c r="A804" s="19" t="s">
        <v>102</v>
      </c>
      <c r="B804" s="19" t="s">
        <v>15</v>
      </c>
      <c r="C804" s="19" t="s">
        <v>13</v>
      </c>
      <c r="D804" s="19">
        <v>40</v>
      </c>
      <c r="E804" s="19">
        <v>0</v>
      </c>
      <c r="F804" s="19">
        <v>40</v>
      </c>
      <c r="G804" s="19">
        <v>0</v>
      </c>
      <c r="H804" s="19" t="s">
        <v>604</v>
      </c>
    </row>
    <row r="805" spans="1:8">
      <c r="A805" s="19" t="s">
        <v>86</v>
      </c>
      <c r="B805" s="19" t="s">
        <v>87</v>
      </c>
      <c r="C805" s="19" t="s">
        <v>13</v>
      </c>
      <c r="D805" s="19">
        <v>30</v>
      </c>
      <c r="E805" s="19">
        <v>0</v>
      </c>
      <c r="F805" s="19">
        <v>30</v>
      </c>
      <c r="G805" s="19">
        <v>0</v>
      </c>
      <c r="H805" s="19" t="s">
        <v>604</v>
      </c>
    </row>
    <row r="806" spans="1:8">
      <c r="A806" s="19" t="s">
        <v>100</v>
      </c>
      <c r="B806" s="19" t="s">
        <v>33</v>
      </c>
      <c r="C806" s="19" t="s">
        <v>13</v>
      </c>
      <c r="D806" s="19">
        <v>40</v>
      </c>
      <c r="E806" s="19">
        <v>0</v>
      </c>
      <c r="F806" s="19">
        <v>40</v>
      </c>
      <c r="G806" s="19">
        <v>0</v>
      </c>
      <c r="H806" s="19" t="s">
        <v>604</v>
      </c>
    </row>
    <row r="807" spans="1:8">
      <c r="A807" s="19" t="s">
        <v>75</v>
      </c>
      <c r="B807" s="19" t="s">
        <v>35</v>
      </c>
      <c r="C807" s="19" t="s">
        <v>13</v>
      </c>
      <c r="D807" s="19">
        <v>20</v>
      </c>
      <c r="E807" s="19">
        <v>0</v>
      </c>
      <c r="F807" s="19">
        <v>20</v>
      </c>
      <c r="G807" s="19">
        <v>0</v>
      </c>
      <c r="H807" s="19" t="s">
        <v>604</v>
      </c>
    </row>
    <row r="808" spans="1:8">
      <c r="A808" s="19" t="s">
        <v>83</v>
      </c>
      <c r="B808" s="19" t="s">
        <v>33</v>
      </c>
      <c r="C808" s="19" t="s">
        <v>13</v>
      </c>
      <c r="D808" s="19">
        <v>88</v>
      </c>
      <c r="E808" s="19">
        <v>0</v>
      </c>
      <c r="F808" s="19">
        <v>88</v>
      </c>
      <c r="G808" s="19">
        <v>0</v>
      </c>
      <c r="H808" s="19" t="s">
        <v>604</v>
      </c>
    </row>
    <row r="809" spans="1:8">
      <c r="A809" s="19" t="s">
        <v>84</v>
      </c>
      <c r="B809" s="19" t="s">
        <v>85</v>
      </c>
      <c r="C809" s="19" t="s">
        <v>13</v>
      </c>
      <c r="D809" s="19">
        <v>45</v>
      </c>
      <c r="E809" s="19">
        <v>0</v>
      </c>
      <c r="F809" s="19">
        <v>45</v>
      </c>
      <c r="G809" s="19">
        <v>0</v>
      </c>
      <c r="H809" s="19" t="s">
        <v>604</v>
      </c>
    </row>
    <row r="810" spans="1:8">
      <c r="A810" s="19" t="s">
        <v>61</v>
      </c>
      <c r="B810" s="19" t="s">
        <v>62</v>
      </c>
      <c r="C810" s="19" t="s">
        <v>13</v>
      </c>
      <c r="D810" s="19">
        <v>25</v>
      </c>
      <c r="E810" s="19">
        <v>0</v>
      </c>
      <c r="F810" s="19">
        <v>25</v>
      </c>
      <c r="G810" s="19">
        <v>0</v>
      </c>
      <c r="H810" s="19" t="s">
        <v>604</v>
      </c>
    </row>
    <row r="811" spans="1:8">
      <c r="A811" s="19" t="s">
        <v>36</v>
      </c>
      <c r="B811" s="19" t="s">
        <v>37</v>
      </c>
      <c r="C811" s="19" t="s">
        <v>13</v>
      </c>
      <c r="D811" s="19">
        <v>6</v>
      </c>
      <c r="E811" s="19">
        <v>0</v>
      </c>
      <c r="F811" s="19">
        <v>6</v>
      </c>
      <c r="G811" s="19">
        <v>0</v>
      </c>
      <c r="H811" s="19" t="s">
        <v>604</v>
      </c>
    </row>
    <row r="812" spans="1:8">
      <c r="A812" s="19" t="s">
        <v>69</v>
      </c>
      <c r="B812" s="19" t="s">
        <v>15</v>
      </c>
      <c r="C812" s="19" t="s">
        <v>13</v>
      </c>
      <c r="D812" s="19">
        <v>35</v>
      </c>
      <c r="E812" s="19">
        <v>0</v>
      </c>
      <c r="F812" s="19">
        <v>35</v>
      </c>
      <c r="G812" s="19">
        <v>0</v>
      </c>
      <c r="H812" s="19" t="s">
        <v>604</v>
      </c>
    </row>
    <row r="813" spans="1:8">
      <c r="A813" s="19" t="s">
        <v>77</v>
      </c>
      <c r="B813" s="19" t="s">
        <v>12</v>
      </c>
      <c r="C813" s="19" t="s">
        <v>13</v>
      </c>
      <c r="D813" s="19">
        <v>12</v>
      </c>
      <c r="E813" s="19">
        <v>0</v>
      </c>
      <c r="F813" s="19">
        <v>12</v>
      </c>
      <c r="G813" s="19">
        <v>0</v>
      </c>
      <c r="H813" s="19" t="s">
        <v>604</v>
      </c>
    </row>
    <row r="814" spans="1:8">
      <c r="A814" s="19" t="s">
        <v>79</v>
      </c>
      <c r="B814" s="19" t="s">
        <v>15</v>
      </c>
      <c r="C814" s="19" t="s">
        <v>13</v>
      </c>
      <c r="D814" s="19">
        <v>8</v>
      </c>
      <c r="E814" s="19">
        <v>0</v>
      </c>
      <c r="F814" s="19">
        <v>8</v>
      </c>
      <c r="G814" s="19">
        <v>0</v>
      </c>
      <c r="H814" s="19" t="s">
        <v>604</v>
      </c>
    </row>
    <row r="815" spans="1:8">
      <c r="A815" s="19" t="s">
        <v>75</v>
      </c>
      <c r="B815" s="19" t="s">
        <v>35</v>
      </c>
      <c r="C815" s="19" t="s">
        <v>13</v>
      </c>
      <c r="D815" s="19">
        <v>20</v>
      </c>
      <c r="E815" s="19">
        <v>0</v>
      </c>
      <c r="F815" s="19">
        <v>20</v>
      </c>
      <c r="G815" s="19">
        <v>0</v>
      </c>
      <c r="H815" s="19" t="s">
        <v>604</v>
      </c>
    </row>
    <row r="816" spans="1:8">
      <c r="A816" s="19" t="s">
        <v>68</v>
      </c>
      <c r="B816" s="19" t="s">
        <v>12</v>
      </c>
      <c r="C816" s="19" t="s">
        <v>13</v>
      </c>
      <c r="D816" s="19">
        <v>10</v>
      </c>
      <c r="E816" s="19">
        <v>0</v>
      </c>
      <c r="F816" s="19">
        <v>10</v>
      </c>
      <c r="G816" s="19">
        <v>0</v>
      </c>
      <c r="H816" s="19" t="s">
        <v>604</v>
      </c>
    </row>
    <row r="817" spans="1:8">
      <c r="A817" s="19" t="s">
        <v>20</v>
      </c>
      <c r="B817" s="19" t="s">
        <v>17</v>
      </c>
      <c r="C817" s="19" t="s">
        <v>13</v>
      </c>
      <c r="D817" s="19">
        <v>13</v>
      </c>
      <c r="E817" s="19">
        <v>0</v>
      </c>
      <c r="F817" s="19">
        <v>13</v>
      </c>
      <c r="G817" s="19">
        <v>0</v>
      </c>
      <c r="H817" s="19" t="s">
        <v>604</v>
      </c>
    </row>
    <row r="818" spans="1:8">
      <c r="A818" s="19" t="s">
        <v>21</v>
      </c>
      <c r="B818" s="19" t="s">
        <v>19</v>
      </c>
      <c r="C818" s="19" t="s">
        <v>13</v>
      </c>
      <c r="D818" s="19">
        <v>13</v>
      </c>
      <c r="E818" s="19">
        <v>0</v>
      </c>
      <c r="F818" s="19">
        <v>13</v>
      </c>
      <c r="G818" s="19">
        <v>0</v>
      </c>
      <c r="H818" s="19" t="s">
        <v>604</v>
      </c>
    </row>
    <row r="819" spans="1:8">
      <c r="A819" s="19" t="s">
        <v>26</v>
      </c>
      <c r="B819" s="19" t="s">
        <v>27</v>
      </c>
      <c r="C819" s="19" t="s">
        <v>13</v>
      </c>
      <c r="D819" s="19">
        <v>50</v>
      </c>
      <c r="E819" s="19">
        <v>0</v>
      </c>
      <c r="F819" s="19">
        <v>50</v>
      </c>
      <c r="G819" s="19">
        <v>0</v>
      </c>
      <c r="H819" s="19" t="s">
        <v>604</v>
      </c>
    </row>
    <row r="820" spans="1:8">
      <c r="A820" s="19" t="s">
        <v>100</v>
      </c>
      <c r="B820" s="19" t="s">
        <v>33</v>
      </c>
      <c r="C820" s="19" t="s">
        <v>13</v>
      </c>
      <c r="D820" s="19">
        <v>62</v>
      </c>
      <c r="E820" s="19">
        <v>0</v>
      </c>
      <c r="F820" s="19">
        <v>62</v>
      </c>
      <c r="G820" s="19">
        <v>0</v>
      </c>
      <c r="H820" s="19" t="s">
        <v>604</v>
      </c>
    </row>
    <row r="821" spans="1:8">
      <c r="A821" s="19" t="s">
        <v>70</v>
      </c>
      <c r="B821" s="19" t="s">
        <v>33</v>
      </c>
      <c r="C821" s="19" t="s">
        <v>13</v>
      </c>
      <c r="D821" s="19">
        <v>10</v>
      </c>
      <c r="E821" s="19">
        <v>0</v>
      </c>
      <c r="F821" s="19">
        <v>10</v>
      </c>
      <c r="G821" s="19">
        <v>0</v>
      </c>
      <c r="H821" s="19" t="s">
        <v>604</v>
      </c>
    </row>
    <row r="822" spans="1:8">
      <c r="A822" s="19" t="s">
        <v>100</v>
      </c>
      <c r="B822" s="19" t="s">
        <v>33</v>
      </c>
      <c r="C822" s="19" t="s">
        <v>13</v>
      </c>
      <c r="D822" s="19">
        <v>40</v>
      </c>
      <c r="E822" s="19">
        <v>0</v>
      </c>
      <c r="F822" s="19">
        <v>40</v>
      </c>
      <c r="G822" s="19">
        <v>0</v>
      </c>
      <c r="H822" s="19" t="s">
        <v>605</v>
      </c>
    </row>
    <row r="823" spans="1:8">
      <c r="A823" s="19" t="s">
        <v>75</v>
      </c>
      <c r="B823" s="19" t="s">
        <v>35</v>
      </c>
      <c r="C823" s="19" t="s">
        <v>13</v>
      </c>
      <c r="D823" s="19">
        <v>20</v>
      </c>
      <c r="E823" s="19">
        <v>0</v>
      </c>
      <c r="F823" s="19">
        <v>20</v>
      </c>
      <c r="G823" s="19">
        <v>0</v>
      </c>
      <c r="H823" s="19" t="s">
        <v>605</v>
      </c>
    </row>
    <row r="824" spans="1:8">
      <c r="A824" s="19" t="s">
        <v>75</v>
      </c>
      <c r="B824" s="19" t="s">
        <v>35</v>
      </c>
      <c r="C824" s="19" t="s">
        <v>13</v>
      </c>
      <c r="D824" s="19">
        <v>60</v>
      </c>
      <c r="E824" s="19">
        <v>0</v>
      </c>
      <c r="F824" s="19">
        <v>60</v>
      </c>
      <c r="G824" s="19">
        <v>0</v>
      </c>
      <c r="H824" s="19" t="s">
        <v>605</v>
      </c>
    </row>
    <row r="825" spans="1:8">
      <c r="A825" s="19" t="s">
        <v>83</v>
      </c>
      <c r="B825" s="19" t="s">
        <v>33</v>
      </c>
      <c r="C825" s="19" t="s">
        <v>13</v>
      </c>
      <c r="D825" s="19">
        <v>100</v>
      </c>
      <c r="E825" s="19">
        <v>0</v>
      </c>
      <c r="F825" s="19">
        <v>100</v>
      </c>
      <c r="G825" s="19">
        <v>0</v>
      </c>
      <c r="H825" s="19" t="s">
        <v>605</v>
      </c>
    </row>
    <row r="826" spans="1:8">
      <c r="A826" s="19" t="s">
        <v>84</v>
      </c>
      <c r="B826" s="19" t="s">
        <v>85</v>
      </c>
      <c r="C826" s="19" t="s">
        <v>13</v>
      </c>
      <c r="D826" s="19">
        <v>105</v>
      </c>
      <c r="E826" s="19">
        <v>0</v>
      </c>
      <c r="F826" s="19">
        <v>105</v>
      </c>
      <c r="G826" s="19">
        <v>0</v>
      </c>
      <c r="H826" s="19" t="s">
        <v>605</v>
      </c>
    </row>
    <row r="827" spans="1:8">
      <c r="A827" s="19" t="s">
        <v>100</v>
      </c>
      <c r="B827" s="19" t="s">
        <v>33</v>
      </c>
      <c r="C827" s="19" t="s">
        <v>13</v>
      </c>
      <c r="D827" s="19">
        <v>180</v>
      </c>
      <c r="E827" s="19">
        <v>0</v>
      </c>
      <c r="F827" s="19">
        <v>180</v>
      </c>
      <c r="G827" s="19">
        <v>0</v>
      </c>
      <c r="H827" s="19" t="s">
        <v>605</v>
      </c>
    </row>
    <row r="828" spans="1:8">
      <c r="A828" s="19" t="s">
        <v>101</v>
      </c>
      <c r="B828" s="19" t="s">
        <v>12</v>
      </c>
      <c r="C828" s="19" t="s">
        <v>13</v>
      </c>
      <c r="D828" s="19">
        <v>40</v>
      </c>
      <c r="E828" s="19">
        <v>0</v>
      </c>
      <c r="F828" s="19">
        <v>40</v>
      </c>
      <c r="G828" s="19">
        <v>0</v>
      </c>
      <c r="H828" s="19" t="s">
        <v>605</v>
      </c>
    </row>
    <row r="829" spans="1:8">
      <c r="A829" s="19" t="s">
        <v>102</v>
      </c>
      <c r="B829" s="19" t="s">
        <v>15</v>
      </c>
      <c r="C829" s="19" t="s">
        <v>13</v>
      </c>
      <c r="D829" s="19">
        <v>60</v>
      </c>
      <c r="E829" s="19">
        <v>0</v>
      </c>
      <c r="F829" s="19">
        <v>60</v>
      </c>
      <c r="G829" s="19">
        <v>0</v>
      </c>
      <c r="H829" s="19" t="s">
        <v>605</v>
      </c>
    </row>
    <row r="830" spans="1:8">
      <c r="A830" s="19" t="s">
        <v>86</v>
      </c>
      <c r="B830" s="19" t="s">
        <v>87</v>
      </c>
      <c r="C830" s="19" t="s">
        <v>13</v>
      </c>
      <c r="D830" s="19">
        <v>60</v>
      </c>
      <c r="E830" s="19">
        <v>0</v>
      </c>
      <c r="F830" s="19">
        <v>60</v>
      </c>
      <c r="G830" s="19">
        <v>0</v>
      </c>
      <c r="H830" s="19" t="s">
        <v>605</v>
      </c>
    </row>
    <row r="831" spans="1:8">
      <c r="A831" s="19" t="s">
        <v>100</v>
      </c>
      <c r="B831" s="19" t="s">
        <v>33</v>
      </c>
      <c r="C831" s="19" t="s">
        <v>13</v>
      </c>
      <c r="D831" s="19">
        <v>50</v>
      </c>
      <c r="E831" s="19">
        <v>0</v>
      </c>
      <c r="F831" s="19">
        <v>50</v>
      </c>
      <c r="G831" s="19">
        <v>0</v>
      </c>
      <c r="H831" s="19" t="s">
        <v>605</v>
      </c>
    </row>
    <row r="832" spans="1:8">
      <c r="A832" s="19" t="s">
        <v>70</v>
      </c>
      <c r="B832" s="19" t="s">
        <v>33</v>
      </c>
      <c r="C832" s="19" t="s">
        <v>13</v>
      </c>
      <c r="D832" s="19">
        <v>8</v>
      </c>
      <c r="E832" s="19">
        <v>0</v>
      </c>
      <c r="F832" s="19">
        <v>8</v>
      </c>
      <c r="G832" s="19">
        <v>0</v>
      </c>
      <c r="H832" s="19" t="s">
        <v>605</v>
      </c>
    </row>
    <row r="833" spans="1:8">
      <c r="A833" s="19" t="s">
        <v>69</v>
      </c>
      <c r="B833" s="19" t="s">
        <v>15</v>
      </c>
      <c r="C833" s="19" t="s">
        <v>13</v>
      </c>
      <c r="D833" s="19">
        <v>35</v>
      </c>
      <c r="E833" s="19">
        <v>0</v>
      </c>
      <c r="F833" s="19">
        <v>35</v>
      </c>
      <c r="G833" s="19">
        <v>0</v>
      </c>
      <c r="H833" s="19" t="s">
        <v>605</v>
      </c>
    </row>
    <row r="834" spans="1:8">
      <c r="A834" s="19" t="s">
        <v>77</v>
      </c>
      <c r="B834" s="19" t="s">
        <v>12</v>
      </c>
      <c r="C834" s="19" t="s">
        <v>13</v>
      </c>
      <c r="D834" s="19">
        <v>24</v>
      </c>
      <c r="E834" s="19">
        <v>0</v>
      </c>
      <c r="F834" s="19">
        <v>24</v>
      </c>
      <c r="G834" s="19">
        <v>0</v>
      </c>
      <c r="H834" s="19" t="s">
        <v>605</v>
      </c>
    </row>
    <row r="835" spans="1:8">
      <c r="A835" s="19" t="s">
        <v>79</v>
      </c>
      <c r="B835" s="19" t="s">
        <v>15</v>
      </c>
      <c r="C835" s="19" t="s">
        <v>13</v>
      </c>
      <c r="D835" s="19">
        <v>28</v>
      </c>
      <c r="E835" s="19">
        <v>0</v>
      </c>
      <c r="F835" s="19">
        <v>28</v>
      </c>
      <c r="G835" s="19">
        <v>0</v>
      </c>
      <c r="H835" s="19" t="s">
        <v>605</v>
      </c>
    </row>
    <row r="836" spans="1:8">
      <c r="A836" s="19" t="s">
        <v>80</v>
      </c>
      <c r="B836" s="19" t="s">
        <v>23</v>
      </c>
      <c r="C836" s="19" t="s">
        <v>13</v>
      </c>
      <c r="D836" s="19">
        <v>10</v>
      </c>
      <c r="E836" s="19">
        <v>0</v>
      </c>
      <c r="F836" s="19">
        <v>10</v>
      </c>
      <c r="G836" s="19">
        <v>0</v>
      </c>
      <c r="H836" s="19" t="s">
        <v>605</v>
      </c>
    </row>
    <row r="837" spans="1:8">
      <c r="A837" s="19" t="s">
        <v>75</v>
      </c>
      <c r="B837" s="19" t="s">
        <v>35</v>
      </c>
      <c r="C837" s="19" t="s">
        <v>13</v>
      </c>
      <c r="D837" s="19">
        <v>40</v>
      </c>
      <c r="E837" s="19">
        <v>0</v>
      </c>
      <c r="F837" s="19">
        <v>40</v>
      </c>
      <c r="G837" s="19">
        <v>0</v>
      </c>
      <c r="H837" s="19" t="s">
        <v>605</v>
      </c>
    </row>
    <row r="838" spans="1:8">
      <c r="A838" s="19" t="s">
        <v>26</v>
      </c>
      <c r="B838" s="19" t="s">
        <v>27</v>
      </c>
      <c r="C838" s="19" t="s">
        <v>13</v>
      </c>
      <c r="D838" s="19">
        <v>36</v>
      </c>
      <c r="E838" s="19">
        <v>0</v>
      </c>
      <c r="F838" s="19">
        <v>36</v>
      </c>
      <c r="G838" s="19">
        <v>0</v>
      </c>
      <c r="H838" s="19" t="s">
        <v>605</v>
      </c>
    </row>
    <row r="839" spans="1:8">
      <c r="A839" s="19" t="s">
        <v>36</v>
      </c>
      <c r="B839" s="19" t="s">
        <v>37</v>
      </c>
      <c r="C839" s="19" t="s">
        <v>13</v>
      </c>
      <c r="D839" s="19">
        <v>4</v>
      </c>
      <c r="E839" s="19">
        <v>0</v>
      </c>
      <c r="F839" s="19">
        <v>4</v>
      </c>
      <c r="G839" s="19">
        <v>0</v>
      </c>
      <c r="H839" s="19" t="s">
        <v>605</v>
      </c>
    </row>
    <row r="840" spans="1:8">
      <c r="A840" s="19" t="s">
        <v>77</v>
      </c>
      <c r="B840" s="19" t="s">
        <v>12</v>
      </c>
      <c r="C840" s="19" t="s">
        <v>13</v>
      </c>
      <c r="D840" s="19">
        <v>40</v>
      </c>
      <c r="E840" s="19">
        <v>0</v>
      </c>
      <c r="F840" s="19">
        <v>40</v>
      </c>
      <c r="G840" s="19">
        <v>0</v>
      </c>
      <c r="H840" s="19" t="s">
        <v>605</v>
      </c>
    </row>
    <row r="841" spans="1:8">
      <c r="A841" s="19" t="s">
        <v>79</v>
      </c>
      <c r="B841" s="19" t="s">
        <v>15</v>
      </c>
      <c r="C841" s="19" t="s">
        <v>13</v>
      </c>
      <c r="D841" s="19">
        <v>40</v>
      </c>
      <c r="E841" s="19">
        <v>0</v>
      </c>
      <c r="F841" s="19">
        <v>40</v>
      </c>
      <c r="G841" s="19">
        <v>0</v>
      </c>
      <c r="H841" s="19" t="s">
        <v>605</v>
      </c>
    </row>
    <row r="842" spans="1:8">
      <c r="A842" s="19" t="s">
        <v>80</v>
      </c>
      <c r="B842" s="19" t="s">
        <v>23</v>
      </c>
      <c r="C842" s="19" t="s">
        <v>13</v>
      </c>
      <c r="D842" s="19">
        <v>40</v>
      </c>
      <c r="E842" s="19">
        <v>0</v>
      </c>
      <c r="F842" s="19">
        <v>40</v>
      </c>
      <c r="G842" s="19">
        <v>0</v>
      </c>
      <c r="H842" s="19" t="s">
        <v>605</v>
      </c>
    </row>
    <row r="843" spans="1:8">
      <c r="A843" s="19" t="s">
        <v>81</v>
      </c>
      <c r="B843" s="19" t="s">
        <v>82</v>
      </c>
      <c r="C843" s="19" t="s">
        <v>13</v>
      </c>
      <c r="D843" s="19">
        <v>40</v>
      </c>
      <c r="E843" s="19">
        <v>0</v>
      </c>
      <c r="F843" s="19">
        <v>40</v>
      </c>
      <c r="G843" s="19">
        <v>0</v>
      </c>
      <c r="H843" s="19" t="s">
        <v>605</v>
      </c>
    </row>
    <row r="844" spans="1:8">
      <c r="A844" s="19" t="s">
        <v>61</v>
      </c>
      <c r="B844" s="19" t="s">
        <v>62</v>
      </c>
      <c r="C844" s="19" t="s">
        <v>13</v>
      </c>
      <c r="D844" s="19">
        <v>25</v>
      </c>
      <c r="E844" s="19">
        <v>0</v>
      </c>
      <c r="F844" s="19">
        <v>25</v>
      </c>
      <c r="G844" s="19">
        <v>0</v>
      </c>
      <c r="H844" s="19" t="s">
        <v>605</v>
      </c>
    </row>
    <row r="845" spans="1:8">
      <c r="A845" s="19" t="s">
        <v>68</v>
      </c>
      <c r="B845" s="19" t="s">
        <v>12</v>
      </c>
      <c r="C845" s="19" t="s">
        <v>13</v>
      </c>
      <c r="D845" s="19">
        <v>25</v>
      </c>
      <c r="E845" s="19">
        <v>0</v>
      </c>
      <c r="F845" s="19">
        <v>25</v>
      </c>
      <c r="G845" s="19">
        <v>0</v>
      </c>
      <c r="H845" s="19" t="s">
        <v>605</v>
      </c>
    </row>
    <row r="846" spans="1:8">
      <c r="A846" s="19" t="s">
        <v>20</v>
      </c>
      <c r="B846" s="19" t="s">
        <v>17</v>
      </c>
      <c r="C846" s="19" t="s">
        <v>13</v>
      </c>
      <c r="D846" s="19">
        <v>13</v>
      </c>
      <c r="E846" s="19">
        <v>0</v>
      </c>
      <c r="F846" s="19">
        <v>13</v>
      </c>
      <c r="G846" s="19">
        <v>0</v>
      </c>
      <c r="H846" s="19" t="s">
        <v>605</v>
      </c>
    </row>
    <row r="847" spans="1:8">
      <c r="A847" s="19" t="s">
        <v>21</v>
      </c>
      <c r="B847" s="19" t="s">
        <v>19</v>
      </c>
      <c r="C847" s="19" t="s">
        <v>13</v>
      </c>
      <c r="D847" s="19">
        <v>13</v>
      </c>
      <c r="E847" s="19">
        <v>0</v>
      </c>
      <c r="F847" s="19">
        <v>13</v>
      </c>
      <c r="G847" s="19">
        <v>0</v>
      </c>
      <c r="H847" s="19" t="s">
        <v>605</v>
      </c>
    </row>
    <row r="848" spans="1:8">
      <c r="A848" s="19" t="s">
        <v>81</v>
      </c>
      <c r="B848" s="19" t="s">
        <v>82</v>
      </c>
      <c r="C848" s="19" t="s">
        <v>13</v>
      </c>
      <c r="D848" s="19">
        <v>20</v>
      </c>
      <c r="E848" s="19">
        <v>0</v>
      </c>
      <c r="F848" s="19">
        <v>20</v>
      </c>
      <c r="G848" s="19">
        <v>0</v>
      </c>
      <c r="H848" s="19" t="s">
        <v>605</v>
      </c>
    </row>
    <row r="849" spans="1:8">
      <c r="A849" s="19" t="s">
        <v>68</v>
      </c>
      <c r="B849" s="19" t="s">
        <v>12</v>
      </c>
      <c r="C849" s="19" t="s">
        <v>13</v>
      </c>
      <c r="D849" s="19">
        <v>25</v>
      </c>
      <c r="E849" s="19">
        <v>0</v>
      </c>
      <c r="F849" s="19">
        <v>25</v>
      </c>
      <c r="G849" s="19">
        <v>0</v>
      </c>
      <c r="H849" s="19" t="s">
        <v>606</v>
      </c>
    </row>
    <row r="850" spans="1:8">
      <c r="A850" s="19" t="s">
        <v>20</v>
      </c>
      <c r="B850" s="19" t="s">
        <v>17</v>
      </c>
      <c r="C850" s="19" t="s">
        <v>13</v>
      </c>
      <c r="D850" s="19">
        <v>10</v>
      </c>
      <c r="E850" s="19">
        <v>0</v>
      </c>
      <c r="F850" s="19">
        <v>10</v>
      </c>
      <c r="G850" s="19">
        <v>0</v>
      </c>
      <c r="H850" s="19" t="s">
        <v>606</v>
      </c>
    </row>
    <row r="851" spans="1:8">
      <c r="A851" s="19" t="s">
        <v>21</v>
      </c>
      <c r="B851" s="19" t="s">
        <v>19</v>
      </c>
      <c r="C851" s="19" t="s">
        <v>13</v>
      </c>
      <c r="D851" s="19">
        <v>10</v>
      </c>
      <c r="E851" s="19">
        <v>0</v>
      </c>
      <c r="F851" s="19">
        <v>10</v>
      </c>
      <c r="G851" s="19">
        <v>0</v>
      </c>
      <c r="H851" s="19" t="s">
        <v>606</v>
      </c>
    </row>
    <row r="852" spans="1:8">
      <c r="A852" s="19" t="s">
        <v>81</v>
      </c>
      <c r="B852" s="19" t="s">
        <v>82</v>
      </c>
      <c r="C852" s="19" t="s">
        <v>13</v>
      </c>
      <c r="D852" s="19">
        <v>60</v>
      </c>
      <c r="E852" s="19">
        <v>0</v>
      </c>
      <c r="F852" s="19">
        <v>60</v>
      </c>
      <c r="G852" s="19">
        <v>0</v>
      </c>
      <c r="H852" s="19" t="s">
        <v>606</v>
      </c>
    </row>
    <row r="853" spans="1:8">
      <c r="A853" s="19" t="s">
        <v>81</v>
      </c>
      <c r="B853" s="19" t="s">
        <v>82</v>
      </c>
      <c r="C853" s="19" t="s">
        <v>13</v>
      </c>
      <c r="D853" s="19">
        <v>20</v>
      </c>
      <c r="E853" s="19">
        <v>0</v>
      </c>
      <c r="F853" s="19">
        <v>20</v>
      </c>
      <c r="G853" s="19">
        <v>0</v>
      </c>
      <c r="H853" s="19" t="s">
        <v>606</v>
      </c>
    </row>
    <row r="854" spans="1:8">
      <c r="A854" s="19" t="s">
        <v>61</v>
      </c>
      <c r="B854" s="19" t="s">
        <v>62</v>
      </c>
      <c r="C854" s="19" t="s">
        <v>13</v>
      </c>
      <c r="D854" s="19">
        <v>25</v>
      </c>
      <c r="E854" s="19">
        <v>0</v>
      </c>
      <c r="F854" s="19">
        <v>25</v>
      </c>
      <c r="G854" s="19">
        <v>0</v>
      </c>
      <c r="H854" s="19" t="s">
        <v>606</v>
      </c>
    </row>
    <row r="855" spans="1:8">
      <c r="A855" s="19" t="s">
        <v>69</v>
      </c>
      <c r="B855" s="19" t="s">
        <v>15</v>
      </c>
      <c r="C855" s="19" t="s">
        <v>13</v>
      </c>
      <c r="D855" s="19">
        <v>25</v>
      </c>
      <c r="E855" s="19">
        <v>0</v>
      </c>
      <c r="F855" s="19">
        <v>25</v>
      </c>
      <c r="G855" s="19">
        <v>0</v>
      </c>
      <c r="H855" s="19" t="s">
        <v>606</v>
      </c>
    </row>
    <row r="856" spans="1:8">
      <c r="A856" s="19" t="s">
        <v>77</v>
      </c>
      <c r="B856" s="19" t="s">
        <v>12</v>
      </c>
      <c r="C856" s="19" t="s">
        <v>13</v>
      </c>
      <c r="D856" s="19">
        <v>28</v>
      </c>
      <c r="E856" s="19">
        <v>0</v>
      </c>
      <c r="F856" s="19">
        <v>28</v>
      </c>
      <c r="G856" s="19">
        <v>0</v>
      </c>
      <c r="H856" s="19" t="s">
        <v>606</v>
      </c>
    </row>
    <row r="857" spans="1:8">
      <c r="A857" s="19" t="s">
        <v>79</v>
      </c>
      <c r="B857" s="19" t="s">
        <v>15</v>
      </c>
      <c r="C857" s="19" t="s">
        <v>13</v>
      </c>
      <c r="D857" s="19">
        <v>24</v>
      </c>
      <c r="E857" s="19">
        <v>0</v>
      </c>
      <c r="F857" s="19">
        <v>24</v>
      </c>
      <c r="G857" s="19">
        <v>0</v>
      </c>
      <c r="H857" s="19" t="s">
        <v>606</v>
      </c>
    </row>
    <row r="858" spans="1:8">
      <c r="A858" s="19" t="s">
        <v>80</v>
      </c>
      <c r="B858" s="19" t="s">
        <v>23</v>
      </c>
      <c r="C858" s="19" t="s">
        <v>13</v>
      </c>
      <c r="D858" s="19">
        <v>60</v>
      </c>
      <c r="E858" s="19">
        <v>0</v>
      </c>
      <c r="F858" s="19">
        <v>60</v>
      </c>
      <c r="G858" s="19">
        <v>0</v>
      </c>
      <c r="H858" s="19" t="s">
        <v>606</v>
      </c>
    </row>
    <row r="859" spans="1:8">
      <c r="A859" s="19" t="s">
        <v>80</v>
      </c>
      <c r="B859" s="19" t="s">
        <v>23</v>
      </c>
      <c r="C859" s="19" t="s">
        <v>13</v>
      </c>
      <c r="D859" s="19">
        <v>20</v>
      </c>
      <c r="E859" s="19">
        <v>0</v>
      </c>
      <c r="F859" s="19">
        <v>20</v>
      </c>
      <c r="G859" s="19">
        <v>0</v>
      </c>
      <c r="H859" s="19" t="s">
        <v>606</v>
      </c>
    </row>
    <row r="860" spans="1:8">
      <c r="A860" s="19" t="s">
        <v>75</v>
      </c>
      <c r="B860" s="19" t="s">
        <v>35</v>
      </c>
      <c r="C860" s="19" t="s">
        <v>13</v>
      </c>
      <c r="D860" s="19">
        <v>20</v>
      </c>
      <c r="E860" s="19">
        <v>0</v>
      </c>
      <c r="F860" s="19">
        <v>20</v>
      </c>
      <c r="G860" s="19">
        <v>0</v>
      </c>
      <c r="H860" s="19" t="s">
        <v>606</v>
      </c>
    </row>
    <row r="861" spans="1:8">
      <c r="A861" s="19" t="s">
        <v>26</v>
      </c>
      <c r="B861" s="19" t="s">
        <v>27</v>
      </c>
      <c r="C861" s="19" t="s">
        <v>13</v>
      </c>
      <c r="D861" s="19">
        <v>20</v>
      </c>
      <c r="E861" s="19">
        <v>0</v>
      </c>
      <c r="F861" s="19">
        <v>20</v>
      </c>
      <c r="G861" s="19">
        <v>0</v>
      </c>
      <c r="H861" s="19" t="s">
        <v>606</v>
      </c>
    </row>
    <row r="862" spans="1:8">
      <c r="A862" s="19" t="s">
        <v>100</v>
      </c>
      <c r="B862" s="19" t="s">
        <v>33</v>
      </c>
      <c r="C862" s="19" t="s">
        <v>13</v>
      </c>
      <c r="D862" s="19">
        <v>64</v>
      </c>
      <c r="E862" s="19">
        <v>0</v>
      </c>
      <c r="F862" s="19">
        <v>64</v>
      </c>
      <c r="G862" s="19">
        <v>0</v>
      </c>
      <c r="H862" s="19" t="s">
        <v>606</v>
      </c>
    </row>
    <row r="863" spans="1:8">
      <c r="A863" s="19" t="s">
        <v>77</v>
      </c>
      <c r="B863" s="19" t="s">
        <v>12</v>
      </c>
      <c r="C863" s="19" t="s">
        <v>13</v>
      </c>
      <c r="D863" s="19">
        <v>8</v>
      </c>
      <c r="E863" s="19">
        <v>0</v>
      </c>
      <c r="F863" s="19">
        <v>8</v>
      </c>
      <c r="G863" s="19">
        <v>0</v>
      </c>
      <c r="H863" s="19" t="s">
        <v>606</v>
      </c>
    </row>
    <row r="864" spans="1:8">
      <c r="A864" s="19" t="s">
        <v>79</v>
      </c>
      <c r="B864" s="19" t="s">
        <v>15</v>
      </c>
      <c r="C864" s="19" t="s">
        <v>13</v>
      </c>
      <c r="D864" s="19">
        <v>8</v>
      </c>
      <c r="E864" s="19">
        <v>0</v>
      </c>
      <c r="F864" s="19">
        <v>8</v>
      </c>
      <c r="G864" s="19">
        <v>0</v>
      </c>
      <c r="H864" s="19" t="s">
        <v>606</v>
      </c>
    </row>
    <row r="865" spans="1:8">
      <c r="A865" s="19" t="s">
        <v>86</v>
      </c>
      <c r="B865" s="19" t="s">
        <v>87</v>
      </c>
      <c r="C865" s="19" t="s">
        <v>13</v>
      </c>
      <c r="D865" s="19">
        <v>30</v>
      </c>
      <c r="E865" s="19">
        <v>0</v>
      </c>
      <c r="F865" s="19">
        <v>30</v>
      </c>
      <c r="G865" s="19">
        <v>0</v>
      </c>
      <c r="H865" s="19" t="s">
        <v>606</v>
      </c>
    </row>
    <row r="866" spans="1:8">
      <c r="A866" s="19" t="s">
        <v>101</v>
      </c>
      <c r="B866" s="19" t="s">
        <v>12</v>
      </c>
      <c r="C866" s="19" t="s">
        <v>13</v>
      </c>
      <c r="D866" s="19">
        <v>60</v>
      </c>
      <c r="E866" s="19">
        <v>0</v>
      </c>
      <c r="F866" s="19">
        <v>60</v>
      </c>
      <c r="G866" s="19">
        <v>0</v>
      </c>
      <c r="H866" s="19" t="s">
        <v>606</v>
      </c>
    </row>
    <row r="867" spans="1:8">
      <c r="A867" s="19" t="s">
        <v>102</v>
      </c>
      <c r="B867" s="19" t="s">
        <v>15</v>
      </c>
      <c r="C867" s="19" t="s">
        <v>13</v>
      </c>
      <c r="D867" s="19">
        <v>60</v>
      </c>
      <c r="E867" s="19">
        <v>0</v>
      </c>
      <c r="F867" s="19">
        <v>60</v>
      </c>
      <c r="G867" s="19">
        <v>0</v>
      </c>
      <c r="H867" s="19" t="s">
        <v>606</v>
      </c>
    </row>
    <row r="868" spans="1:8">
      <c r="A868" s="19" t="s">
        <v>75</v>
      </c>
      <c r="B868" s="19" t="s">
        <v>35</v>
      </c>
      <c r="C868" s="19" t="s">
        <v>13</v>
      </c>
      <c r="D868" s="19">
        <v>20</v>
      </c>
      <c r="E868" s="19">
        <v>0</v>
      </c>
      <c r="F868" s="19">
        <v>20</v>
      </c>
      <c r="G868" s="19">
        <v>0</v>
      </c>
      <c r="H868" s="19" t="s">
        <v>606</v>
      </c>
    </row>
    <row r="869" spans="1:8">
      <c r="A869" s="19" t="s">
        <v>100</v>
      </c>
      <c r="B869" s="19" t="s">
        <v>33</v>
      </c>
      <c r="C869" s="19" t="s">
        <v>13</v>
      </c>
      <c r="D869" s="19">
        <v>60</v>
      </c>
      <c r="E869" s="19">
        <v>0</v>
      </c>
      <c r="F869" s="19">
        <v>60</v>
      </c>
      <c r="G869" s="19">
        <v>0</v>
      </c>
      <c r="H869" s="19" t="s">
        <v>606</v>
      </c>
    </row>
    <row r="870" spans="1:8">
      <c r="A870" s="19" t="s">
        <v>83</v>
      </c>
      <c r="B870" s="19" t="s">
        <v>33</v>
      </c>
      <c r="C870" s="19" t="s">
        <v>13</v>
      </c>
      <c r="D870" s="19">
        <v>122</v>
      </c>
      <c r="E870" s="19">
        <v>0</v>
      </c>
      <c r="F870" s="19">
        <v>122</v>
      </c>
      <c r="G870" s="19">
        <v>0</v>
      </c>
      <c r="H870" s="19" t="s">
        <v>606</v>
      </c>
    </row>
    <row r="871" spans="1:8">
      <c r="A871" s="19" t="s">
        <v>84</v>
      </c>
      <c r="B871" s="19" t="s">
        <v>85</v>
      </c>
      <c r="C871" s="19" t="s">
        <v>13</v>
      </c>
      <c r="D871" s="19">
        <v>94</v>
      </c>
      <c r="E871" s="19">
        <v>0</v>
      </c>
      <c r="F871" s="19">
        <v>94</v>
      </c>
      <c r="G871" s="19">
        <v>0</v>
      </c>
      <c r="H871" s="19" t="s">
        <v>606</v>
      </c>
    </row>
    <row r="872" spans="1:8">
      <c r="A872" s="19" t="s">
        <v>100</v>
      </c>
      <c r="B872" s="19" t="s">
        <v>33</v>
      </c>
      <c r="C872" s="19" t="s">
        <v>13</v>
      </c>
      <c r="D872" s="19">
        <v>160</v>
      </c>
      <c r="E872" s="19">
        <v>0</v>
      </c>
      <c r="F872" s="19">
        <v>160</v>
      </c>
      <c r="G872" s="19">
        <v>0</v>
      </c>
      <c r="H872" s="19" t="s">
        <v>606</v>
      </c>
    </row>
    <row r="873" spans="1:8">
      <c r="A873" s="19" t="s">
        <v>86</v>
      </c>
      <c r="B873" s="19" t="s">
        <v>87</v>
      </c>
      <c r="C873" s="19" t="s">
        <v>13</v>
      </c>
      <c r="D873" s="19">
        <v>60</v>
      </c>
      <c r="E873" s="19">
        <v>0</v>
      </c>
      <c r="F873" s="19">
        <v>60</v>
      </c>
      <c r="G873" s="19">
        <v>0</v>
      </c>
      <c r="H873" s="19" t="s">
        <v>606</v>
      </c>
    </row>
    <row r="874" spans="1:8">
      <c r="A874" s="19" t="s">
        <v>75</v>
      </c>
      <c r="B874" s="19" t="s">
        <v>35</v>
      </c>
      <c r="C874" s="19" t="s">
        <v>13</v>
      </c>
      <c r="D874" s="19">
        <v>60</v>
      </c>
      <c r="E874" s="19">
        <v>0</v>
      </c>
      <c r="F874" s="19">
        <v>60</v>
      </c>
      <c r="G874" s="19">
        <v>0</v>
      </c>
      <c r="H874" s="19" t="s">
        <v>606</v>
      </c>
    </row>
    <row r="875" spans="1:8">
      <c r="A875" s="19" t="s">
        <v>36</v>
      </c>
      <c r="B875" s="19" t="s">
        <v>37</v>
      </c>
      <c r="C875" s="19" t="s">
        <v>13</v>
      </c>
      <c r="D875" s="19">
        <v>21</v>
      </c>
      <c r="E875" s="19">
        <v>0</v>
      </c>
      <c r="F875" s="19">
        <v>21</v>
      </c>
      <c r="G875" s="19">
        <v>0</v>
      </c>
      <c r="H875" s="19" t="s">
        <v>603</v>
      </c>
    </row>
    <row r="876" spans="1:8">
      <c r="A876" s="19" t="s">
        <v>22</v>
      </c>
      <c r="B876" s="19" t="s">
        <v>23</v>
      </c>
      <c r="C876" s="19" t="s">
        <v>13</v>
      </c>
      <c r="D876" s="19">
        <v>42</v>
      </c>
      <c r="E876" s="19">
        <v>0</v>
      </c>
      <c r="F876" s="19">
        <v>42</v>
      </c>
      <c r="G876" s="19">
        <v>0</v>
      </c>
      <c r="H876" s="19" t="s">
        <v>603</v>
      </c>
    </row>
    <row r="877" spans="1:8">
      <c r="A877" s="19" t="s">
        <v>30</v>
      </c>
      <c r="B877" s="19" t="s">
        <v>31</v>
      </c>
      <c r="C877" s="19" t="s">
        <v>13</v>
      </c>
      <c r="D877" s="19">
        <v>68</v>
      </c>
      <c r="E877" s="19">
        <v>0</v>
      </c>
      <c r="F877" s="19">
        <v>68</v>
      </c>
      <c r="G877" s="19">
        <v>0</v>
      </c>
      <c r="H877" s="19" t="s">
        <v>603</v>
      </c>
    </row>
    <row r="878" spans="1:8">
      <c r="A878" s="19" t="s">
        <v>26</v>
      </c>
      <c r="B878" s="19" t="s">
        <v>27</v>
      </c>
      <c r="C878" s="19" t="s">
        <v>13</v>
      </c>
      <c r="D878" s="19">
        <v>75</v>
      </c>
      <c r="E878" s="19">
        <v>0</v>
      </c>
      <c r="F878" s="19">
        <v>75</v>
      </c>
      <c r="G878" s="19">
        <v>0</v>
      </c>
      <c r="H878" s="19" t="s">
        <v>603</v>
      </c>
    </row>
    <row r="879" spans="1:8">
      <c r="A879" s="19" t="s">
        <v>22</v>
      </c>
      <c r="B879" s="19" t="s">
        <v>23</v>
      </c>
      <c r="C879" s="19" t="s">
        <v>13</v>
      </c>
      <c r="D879" s="19">
        <v>66</v>
      </c>
      <c r="E879" s="19">
        <v>0</v>
      </c>
      <c r="F879" s="19">
        <v>66</v>
      </c>
      <c r="G879" s="19">
        <v>0</v>
      </c>
      <c r="H879" s="19" t="s">
        <v>605</v>
      </c>
    </row>
    <row r="880" spans="1:8">
      <c r="A880" s="19" t="s">
        <v>34</v>
      </c>
      <c r="B880" s="19" t="s">
        <v>35</v>
      </c>
      <c r="C880" s="19" t="s">
        <v>13</v>
      </c>
      <c r="D880" s="19">
        <v>80</v>
      </c>
      <c r="E880" s="19">
        <v>0</v>
      </c>
      <c r="F880" s="19">
        <v>80</v>
      </c>
      <c r="G880" s="19">
        <v>0</v>
      </c>
      <c r="H880" s="19" t="s">
        <v>605</v>
      </c>
    </row>
    <row r="881" spans="1:8">
      <c r="A881" s="19" t="s">
        <v>26</v>
      </c>
      <c r="B881" s="19" t="s">
        <v>27</v>
      </c>
      <c r="C881" s="19" t="s">
        <v>13</v>
      </c>
      <c r="D881" s="19">
        <v>50</v>
      </c>
      <c r="E881" s="19">
        <v>0</v>
      </c>
      <c r="F881" s="19">
        <v>50</v>
      </c>
      <c r="G881" s="19">
        <v>0</v>
      </c>
      <c r="H881" s="19" t="s">
        <v>605</v>
      </c>
    </row>
    <row r="882" spans="1:8">
      <c r="A882" s="19" t="s">
        <v>30</v>
      </c>
      <c r="B882" s="19" t="s">
        <v>31</v>
      </c>
      <c r="C882" s="19" t="s">
        <v>13</v>
      </c>
      <c r="D882" s="19">
        <v>83</v>
      </c>
      <c r="E882" s="19">
        <v>0</v>
      </c>
      <c r="F882" s="19">
        <v>83</v>
      </c>
      <c r="G882" s="19">
        <v>0</v>
      </c>
      <c r="H882" s="19" t="s">
        <v>605</v>
      </c>
    </row>
    <row r="883" spans="1:8">
      <c r="A883" s="19" t="s">
        <v>22</v>
      </c>
      <c r="B883" s="19" t="s">
        <v>23</v>
      </c>
      <c r="C883" s="19" t="s">
        <v>13</v>
      </c>
      <c r="D883" s="19">
        <v>102</v>
      </c>
      <c r="E883" s="19">
        <v>0</v>
      </c>
      <c r="F883" s="19">
        <v>78</v>
      </c>
      <c r="G883" s="19">
        <v>0</v>
      </c>
      <c r="H883" s="19" t="s">
        <v>606</v>
      </c>
    </row>
    <row r="884" spans="1:8">
      <c r="A884" s="19" t="s">
        <v>32</v>
      </c>
      <c r="B884" s="19" t="s">
        <v>33</v>
      </c>
      <c r="C884" s="19" t="s">
        <v>13</v>
      </c>
      <c r="D884" s="19">
        <v>80</v>
      </c>
      <c r="E884" s="19">
        <v>0</v>
      </c>
      <c r="F884" s="19">
        <v>80</v>
      </c>
      <c r="G884" s="19">
        <v>0</v>
      </c>
      <c r="H884" s="19" t="s">
        <v>606</v>
      </c>
    </row>
    <row r="885" spans="1:8">
      <c r="A885" s="19" t="s">
        <v>26</v>
      </c>
      <c r="B885" s="19" t="s">
        <v>27</v>
      </c>
      <c r="C885" s="19" t="s">
        <v>13</v>
      </c>
      <c r="D885" s="19">
        <v>125</v>
      </c>
      <c r="E885" s="19">
        <v>0</v>
      </c>
      <c r="F885" s="19">
        <v>125</v>
      </c>
      <c r="G885" s="19">
        <v>0</v>
      </c>
      <c r="H885" s="19" t="s">
        <v>606</v>
      </c>
    </row>
    <row r="886" spans="1:8">
      <c r="A886" s="19" t="s">
        <v>30</v>
      </c>
      <c r="B886" s="19" t="s">
        <v>31</v>
      </c>
      <c r="C886" s="19" t="s">
        <v>13</v>
      </c>
      <c r="D886" s="19">
        <v>33</v>
      </c>
      <c r="E886" s="19">
        <v>0</v>
      </c>
      <c r="F886" s="19">
        <v>33</v>
      </c>
      <c r="G886" s="19">
        <v>0</v>
      </c>
      <c r="H886" s="19" t="s">
        <v>606</v>
      </c>
    </row>
    <row r="887" spans="1:8">
      <c r="A887" s="19" t="s">
        <v>36</v>
      </c>
      <c r="B887" s="19" t="s">
        <v>37</v>
      </c>
      <c r="C887" s="19" t="s">
        <v>13</v>
      </c>
      <c r="D887" s="19">
        <v>4</v>
      </c>
      <c r="E887" s="19">
        <v>0</v>
      </c>
      <c r="F887" s="19">
        <v>4</v>
      </c>
      <c r="G887" s="19">
        <v>0</v>
      </c>
      <c r="H887" s="19" t="s">
        <v>605</v>
      </c>
    </row>
    <row r="888" spans="1:8">
      <c r="A888" s="19" t="s">
        <v>24</v>
      </c>
      <c r="B888" s="19" t="s">
        <v>25</v>
      </c>
      <c r="C888" s="19" t="s">
        <v>13</v>
      </c>
      <c r="D888" s="19">
        <v>6</v>
      </c>
      <c r="E888" s="19">
        <v>0</v>
      </c>
      <c r="F888" s="19">
        <v>6</v>
      </c>
      <c r="G888" s="19">
        <v>0</v>
      </c>
      <c r="H888" s="19" t="s">
        <v>605</v>
      </c>
    </row>
    <row r="889" spans="1:8">
      <c r="A889" s="19" t="s">
        <v>240</v>
      </c>
      <c r="B889" s="19" t="s">
        <v>241</v>
      </c>
      <c r="C889" s="19" t="s">
        <v>13</v>
      </c>
      <c r="D889" s="19">
        <v>14</v>
      </c>
      <c r="E889" s="19">
        <v>0</v>
      </c>
      <c r="F889" s="19">
        <v>14</v>
      </c>
      <c r="G889" s="19">
        <v>0</v>
      </c>
      <c r="H889" s="19" t="s">
        <v>605</v>
      </c>
    </row>
    <row r="890" spans="1:8">
      <c r="A890" s="19" t="s">
        <v>26</v>
      </c>
      <c r="B890" s="19" t="s">
        <v>27</v>
      </c>
      <c r="C890" s="19" t="s">
        <v>13</v>
      </c>
      <c r="D890" s="19">
        <v>10</v>
      </c>
      <c r="E890" s="19">
        <v>0</v>
      </c>
      <c r="F890" s="19">
        <v>10</v>
      </c>
      <c r="G890" s="19">
        <v>0</v>
      </c>
      <c r="H890" s="19" t="s">
        <v>605</v>
      </c>
    </row>
    <row r="891" spans="1:8">
      <c r="A891" s="19" t="s">
        <v>237</v>
      </c>
      <c r="B891" s="19" t="s">
        <v>238</v>
      </c>
      <c r="C891" s="19" t="s">
        <v>13</v>
      </c>
      <c r="D891" s="19">
        <v>1</v>
      </c>
      <c r="E891" s="19">
        <v>0</v>
      </c>
      <c r="F891" s="19">
        <v>1</v>
      </c>
      <c r="G891" s="19">
        <v>0</v>
      </c>
      <c r="H891" s="19" t="s">
        <v>605</v>
      </c>
    </row>
    <row r="892" spans="1:8">
      <c r="A892" s="19" t="s">
        <v>242</v>
      </c>
      <c r="B892" s="19" t="s">
        <v>243</v>
      </c>
      <c r="C892" s="19" t="s">
        <v>13</v>
      </c>
      <c r="D892" s="19">
        <v>1</v>
      </c>
      <c r="E892" s="19">
        <v>0</v>
      </c>
      <c r="F892" s="19">
        <v>1</v>
      </c>
      <c r="G892" s="19">
        <v>0</v>
      </c>
      <c r="H892" s="19" t="s">
        <v>605</v>
      </c>
    </row>
    <row r="893" spans="1:8">
      <c r="A893" s="19" t="s">
        <v>244</v>
      </c>
      <c r="B893" s="19" t="s">
        <v>180</v>
      </c>
      <c r="C893" s="19" t="s">
        <v>13</v>
      </c>
      <c r="D893" s="19">
        <v>7</v>
      </c>
      <c r="E893" s="19">
        <v>0</v>
      </c>
      <c r="F893" s="19">
        <v>7</v>
      </c>
      <c r="G893" s="19">
        <v>0</v>
      </c>
      <c r="H893" s="19" t="s">
        <v>605</v>
      </c>
    </row>
    <row r="894" spans="1:8">
      <c r="A894" s="19" t="s">
        <v>32</v>
      </c>
      <c r="B894" s="19" t="s">
        <v>33</v>
      </c>
      <c r="C894" s="19" t="s">
        <v>13</v>
      </c>
      <c r="D894" s="19">
        <v>2</v>
      </c>
      <c r="E894" s="19">
        <v>0</v>
      </c>
      <c r="F894" s="19">
        <v>2</v>
      </c>
      <c r="G894" s="19">
        <v>0</v>
      </c>
      <c r="H894" s="19" t="s">
        <v>606</v>
      </c>
    </row>
    <row r="895" spans="1:8">
      <c r="A895" s="19" t="s">
        <v>34</v>
      </c>
      <c r="B895" s="19" t="s">
        <v>35</v>
      </c>
      <c r="C895" s="19" t="s">
        <v>13</v>
      </c>
      <c r="D895" s="19">
        <v>1</v>
      </c>
      <c r="E895" s="19">
        <v>0</v>
      </c>
      <c r="F895" s="19">
        <v>1</v>
      </c>
      <c r="G895" s="19">
        <v>0</v>
      </c>
      <c r="H895" s="19" t="s">
        <v>606</v>
      </c>
    </row>
    <row r="896" spans="1:8">
      <c r="A896" s="19" t="s">
        <v>26</v>
      </c>
      <c r="B896" s="19" t="s">
        <v>27</v>
      </c>
      <c r="C896" s="19" t="s">
        <v>13</v>
      </c>
      <c r="D896" s="19">
        <v>8</v>
      </c>
      <c r="E896" s="19">
        <v>0</v>
      </c>
      <c r="F896" s="19">
        <v>8</v>
      </c>
      <c r="G896" s="19">
        <v>0</v>
      </c>
      <c r="H896" s="19" t="s">
        <v>606</v>
      </c>
    </row>
    <row r="897" spans="1:8">
      <c r="A897" s="19" t="s">
        <v>57</v>
      </c>
      <c r="B897" s="19" t="s">
        <v>17</v>
      </c>
      <c r="C897" s="19" t="s">
        <v>13</v>
      </c>
      <c r="D897" s="19">
        <v>3</v>
      </c>
      <c r="E897" s="19">
        <v>0</v>
      </c>
      <c r="F897" s="19">
        <v>3</v>
      </c>
      <c r="G897" s="19">
        <v>0</v>
      </c>
      <c r="H897" s="19" t="s">
        <v>606</v>
      </c>
    </row>
    <row r="898" spans="1:8">
      <c r="A898" s="19" t="s">
        <v>58</v>
      </c>
      <c r="B898" s="19" t="s">
        <v>19</v>
      </c>
      <c r="C898" s="19" t="s">
        <v>13</v>
      </c>
      <c r="D898" s="19">
        <v>3</v>
      </c>
      <c r="E898" s="19">
        <v>0</v>
      </c>
      <c r="F898" s="19">
        <v>3</v>
      </c>
      <c r="G898" s="19">
        <v>0</v>
      </c>
      <c r="H898" s="19" t="s">
        <v>606</v>
      </c>
    </row>
    <row r="899" spans="1:8">
      <c r="A899" s="19" t="s">
        <v>237</v>
      </c>
      <c r="B899" s="19" t="s">
        <v>238</v>
      </c>
      <c r="C899" s="19" t="s">
        <v>13</v>
      </c>
      <c r="D899" s="19">
        <v>8</v>
      </c>
      <c r="E899" s="19">
        <v>0</v>
      </c>
      <c r="F899" s="19">
        <v>8</v>
      </c>
      <c r="G899" s="19">
        <v>0</v>
      </c>
      <c r="H899" s="19" t="s">
        <v>606</v>
      </c>
    </row>
    <row r="900" spans="1:8">
      <c r="A900" s="19" t="s">
        <v>242</v>
      </c>
      <c r="B900" s="19" t="s">
        <v>243</v>
      </c>
      <c r="C900" s="19" t="s">
        <v>13</v>
      </c>
      <c r="D900" s="19">
        <v>8</v>
      </c>
      <c r="E900" s="19">
        <v>0</v>
      </c>
      <c r="F900" s="19">
        <v>8</v>
      </c>
      <c r="G900" s="19">
        <v>0</v>
      </c>
      <c r="H900" s="19" t="s">
        <v>606</v>
      </c>
    </row>
    <row r="901" spans="1:8">
      <c r="A901" s="19" t="s">
        <v>26</v>
      </c>
      <c r="B901" s="19" t="s">
        <v>27</v>
      </c>
      <c r="C901" s="19" t="s">
        <v>13</v>
      </c>
      <c r="D901" s="19">
        <v>25</v>
      </c>
      <c r="E901" s="19">
        <v>0</v>
      </c>
      <c r="F901" s="19">
        <v>25</v>
      </c>
      <c r="G901" s="19">
        <v>0</v>
      </c>
      <c r="H901" s="19" t="s">
        <v>605</v>
      </c>
    </row>
    <row r="902" spans="1:8">
      <c r="A902" s="19" t="s">
        <v>16</v>
      </c>
      <c r="B902" s="19" t="s">
        <v>17</v>
      </c>
      <c r="C902" s="19" t="s">
        <v>13</v>
      </c>
      <c r="D902" s="19">
        <v>2</v>
      </c>
      <c r="E902" s="19">
        <v>0</v>
      </c>
      <c r="F902" s="19">
        <v>2</v>
      </c>
      <c r="G902" s="19">
        <v>0</v>
      </c>
      <c r="H902" s="19" t="s">
        <v>605</v>
      </c>
    </row>
    <row r="903" spans="1:8">
      <c r="A903" s="19" t="s">
        <v>18</v>
      </c>
      <c r="B903" s="19" t="s">
        <v>19</v>
      </c>
      <c r="C903" s="19" t="s">
        <v>13</v>
      </c>
      <c r="D903" s="19">
        <v>2</v>
      </c>
      <c r="E903" s="19">
        <v>0</v>
      </c>
      <c r="F903" s="19">
        <v>2</v>
      </c>
      <c r="G903" s="19">
        <v>0</v>
      </c>
      <c r="H903" s="19" t="s">
        <v>605</v>
      </c>
    </row>
    <row r="904" spans="1:8">
      <c r="A904" s="19" t="s">
        <v>30</v>
      </c>
      <c r="B904" s="19" t="s">
        <v>31</v>
      </c>
      <c r="C904" s="19" t="s">
        <v>13</v>
      </c>
      <c r="D904" s="19">
        <v>19</v>
      </c>
      <c r="E904" s="19">
        <v>0</v>
      </c>
      <c r="F904" s="19">
        <v>19</v>
      </c>
      <c r="G904" s="19">
        <v>0</v>
      </c>
      <c r="H904" s="19" t="s">
        <v>605</v>
      </c>
    </row>
    <row r="905" spans="1:8">
      <c r="A905" s="19" t="s">
        <v>63</v>
      </c>
      <c r="B905" s="19" t="s">
        <v>64</v>
      </c>
      <c r="C905" s="19" t="s">
        <v>13</v>
      </c>
      <c r="D905" s="19">
        <v>200</v>
      </c>
      <c r="E905" s="19">
        <v>0</v>
      </c>
      <c r="F905" s="19">
        <v>200</v>
      </c>
      <c r="G905" s="19">
        <v>0</v>
      </c>
      <c r="H905" s="19" t="s">
        <v>603</v>
      </c>
    </row>
    <row r="906" spans="1:8">
      <c r="A906" s="19" t="s">
        <v>195</v>
      </c>
      <c r="B906" s="19" t="s">
        <v>64</v>
      </c>
      <c r="C906" s="19" t="s">
        <v>13</v>
      </c>
      <c r="D906" s="19">
        <v>1000</v>
      </c>
      <c r="E906" s="19">
        <v>0</v>
      </c>
      <c r="F906" s="19">
        <v>1000</v>
      </c>
      <c r="G906" s="19">
        <v>0</v>
      </c>
      <c r="H906" s="19" t="s">
        <v>603</v>
      </c>
    </row>
    <row r="907" spans="1:8">
      <c r="A907" s="19" t="s">
        <v>30</v>
      </c>
      <c r="B907" s="19" t="s">
        <v>31</v>
      </c>
      <c r="C907" s="19" t="s">
        <v>13</v>
      </c>
      <c r="D907" s="19">
        <v>2</v>
      </c>
      <c r="E907" s="19">
        <v>0</v>
      </c>
      <c r="F907" s="19">
        <v>2</v>
      </c>
      <c r="G907" s="19">
        <v>0</v>
      </c>
      <c r="H907" s="19" t="s">
        <v>604</v>
      </c>
    </row>
    <row r="908" spans="1:8">
      <c r="A908" s="19" t="s">
        <v>40</v>
      </c>
      <c r="B908" s="19" t="s">
        <v>17</v>
      </c>
      <c r="C908" s="19" t="s">
        <v>13</v>
      </c>
      <c r="D908" s="19">
        <v>10</v>
      </c>
      <c r="E908" s="19">
        <v>0</v>
      </c>
      <c r="F908" s="19">
        <v>10</v>
      </c>
      <c r="G908" s="19">
        <v>0</v>
      </c>
      <c r="H908" s="19" t="s">
        <v>604</v>
      </c>
    </row>
    <row r="909" spans="1:8">
      <c r="A909" s="19" t="s">
        <v>41</v>
      </c>
      <c r="B909" s="19" t="s">
        <v>19</v>
      </c>
      <c r="C909" s="19" t="s">
        <v>13</v>
      </c>
      <c r="D909" s="19">
        <v>80</v>
      </c>
      <c r="E909" s="19">
        <v>0</v>
      </c>
      <c r="F909" s="19">
        <v>80</v>
      </c>
      <c r="G909" s="19">
        <v>0</v>
      </c>
      <c r="H909" s="19" t="s">
        <v>604</v>
      </c>
    </row>
    <row r="910" spans="1:8">
      <c r="A910" s="19" t="s">
        <v>63</v>
      </c>
      <c r="B910" s="19" t="s">
        <v>64</v>
      </c>
      <c r="C910" s="19" t="s">
        <v>13</v>
      </c>
      <c r="D910" s="19">
        <v>1000</v>
      </c>
      <c r="E910" s="19">
        <v>0</v>
      </c>
      <c r="F910" s="19">
        <v>1000</v>
      </c>
      <c r="G910" s="19">
        <v>0</v>
      </c>
      <c r="H910" s="19" t="s">
        <v>605</v>
      </c>
    </row>
    <row r="911" spans="1:8">
      <c r="A911" s="19" t="s">
        <v>80</v>
      </c>
      <c r="B911" s="19" t="s">
        <v>23</v>
      </c>
      <c r="C911" s="19" t="s">
        <v>13</v>
      </c>
      <c r="D911" s="19">
        <v>10</v>
      </c>
      <c r="E911" s="19">
        <v>0</v>
      </c>
      <c r="F911" s="19">
        <v>10</v>
      </c>
      <c r="G911" s="19">
        <v>0</v>
      </c>
      <c r="H911" s="19" t="s">
        <v>605</v>
      </c>
    </row>
    <row r="912" spans="1:8">
      <c r="A912" s="19" t="s">
        <v>26</v>
      </c>
      <c r="B912" s="19" t="s">
        <v>27</v>
      </c>
      <c r="C912" s="19" t="s">
        <v>13</v>
      </c>
      <c r="D912" s="19">
        <v>1</v>
      </c>
      <c r="E912" s="19">
        <v>0</v>
      </c>
      <c r="F912" s="19">
        <v>1</v>
      </c>
      <c r="G912" s="19">
        <v>0</v>
      </c>
      <c r="H912" s="19" t="s">
        <v>605</v>
      </c>
    </row>
    <row r="913" spans="1:8">
      <c r="A913" s="19" t="s">
        <v>81</v>
      </c>
      <c r="B913" s="19" t="s">
        <v>82</v>
      </c>
      <c r="C913" s="19" t="s">
        <v>13</v>
      </c>
      <c r="D913" s="19">
        <v>20</v>
      </c>
      <c r="E913" s="19">
        <v>0</v>
      </c>
      <c r="F913" s="19">
        <v>20</v>
      </c>
      <c r="G913" s="19">
        <v>0</v>
      </c>
      <c r="H913" s="19" t="s">
        <v>605</v>
      </c>
    </row>
    <row r="914" spans="1:8">
      <c r="A914" s="19" t="s">
        <v>100</v>
      </c>
      <c r="B914" s="19" t="s">
        <v>33</v>
      </c>
      <c r="C914" s="19" t="s">
        <v>13</v>
      </c>
      <c r="D914" s="19">
        <v>58</v>
      </c>
      <c r="E914" s="19">
        <v>0</v>
      </c>
      <c r="F914" s="19">
        <v>58</v>
      </c>
      <c r="G914" s="19">
        <v>0</v>
      </c>
      <c r="H914" s="19" t="s">
        <v>607</v>
      </c>
    </row>
    <row r="915" spans="1:8">
      <c r="A915" s="19" t="s">
        <v>70</v>
      </c>
      <c r="B915" s="19" t="s">
        <v>33</v>
      </c>
      <c r="C915" s="19" t="s">
        <v>13</v>
      </c>
      <c r="D915" s="19">
        <v>102</v>
      </c>
      <c r="E915" s="19">
        <v>0</v>
      </c>
      <c r="F915" s="19">
        <v>102</v>
      </c>
      <c r="G915" s="19">
        <v>0</v>
      </c>
      <c r="H915" s="19" t="s">
        <v>607</v>
      </c>
    </row>
    <row r="916" spans="1:8">
      <c r="A916" s="19" t="s">
        <v>81</v>
      </c>
      <c r="B916" s="19" t="s">
        <v>82</v>
      </c>
      <c r="C916" s="19" t="s">
        <v>13</v>
      </c>
      <c r="D916" s="19">
        <v>20</v>
      </c>
      <c r="E916" s="19">
        <v>0</v>
      </c>
      <c r="F916" s="19">
        <v>20</v>
      </c>
      <c r="G916" s="19">
        <v>0</v>
      </c>
      <c r="H916" s="19" t="s">
        <v>607</v>
      </c>
    </row>
    <row r="917" spans="1:8">
      <c r="A917" s="19" t="s">
        <v>75</v>
      </c>
      <c r="B917" s="19" t="s">
        <v>35</v>
      </c>
      <c r="C917" s="19" t="s">
        <v>13</v>
      </c>
      <c r="D917" s="19">
        <v>20</v>
      </c>
      <c r="E917" s="19">
        <v>0</v>
      </c>
      <c r="F917" s="19">
        <v>20</v>
      </c>
      <c r="G917" s="19">
        <v>0</v>
      </c>
      <c r="H917" s="19" t="s">
        <v>607</v>
      </c>
    </row>
    <row r="918" spans="1:8">
      <c r="A918" s="19" t="s">
        <v>36</v>
      </c>
      <c r="B918" s="19" t="s">
        <v>37</v>
      </c>
      <c r="C918" s="19" t="s">
        <v>13</v>
      </c>
      <c r="D918" s="19">
        <v>1</v>
      </c>
      <c r="E918" s="19">
        <v>0</v>
      </c>
      <c r="F918" s="19">
        <v>1</v>
      </c>
      <c r="G918" s="19">
        <v>0</v>
      </c>
      <c r="H918" s="19" t="s">
        <v>607</v>
      </c>
    </row>
    <row r="919" spans="1:8">
      <c r="A919" s="19" t="s">
        <v>20</v>
      </c>
      <c r="B919" s="19" t="s">
        <v>17</v>
      </c>
      <c r="C919" s="19" t="s">
        <v>13</v>
      </c>
      <c r="D919" s="19">
        <v>1</v>
      </c>
      <c r="E919" s="19">
        <v>0</v>
      </c>
      <c r="F919" s="19">
        <v>1</v>
      </c>
      <c r="G919" s="19">
        <v>0</v>
      </c>
      <c r="H919" s="19" t="s">
        <v>607</v>
      </c>
    </row>
    <row r="920" spans="1:8">
      <c r="A920" s="19" t="s">
        <v>21</v>
      </c>
      <c r="B920" s="19" t="s">
        <v>19</v>
      </c>
      <c r="C920" s="19" t="s">
        <v>13</v>
      </c>
      <c r="D920" s="19">
        <v>1</v>
      </c>
      <c r="E920" s="19">
        <v>0</v>
      </c>
      <c r="F920" s="19">
        <v>1</v>
      </c>
      <c r="G920" s="19">
        <v>0</v>
      </c>
      <c r="H920" s="19" t="s">
        <v>607</v>
      </c>
    </row>
    <row r="921" spans="1:8">
      <c r="A921" s="19" t="s">
        <v>81</v>
      </c>
      <c r="B921" s="19" t="s">
        <v>82</v>
      </c>
      <c r="C921" s="19" t="s">
        <v>13</v>
      </c>
      <c r="D921" s="19">
        <v>80</v>
      </c>
      <c r="E921" s="19">
        <v>0</v>
      </c>
      <c r="F921" s="19">
        <v>80</v>
      </c>
      <c r="G921" s="19">
        <v>0</v>
      </c>
      <c r="H921" s="19" t="s">
        <v>607</v>
      </c>
    </row>
    <row r="922" spans="1:8">
      <c r="A922" s="19" t="s">
        <v>77</v>
      </c>
      <c r="B922" s="19" t="s">
        <v>12</v>
      </c>
      <c r="C922" s="19" t="s">
        <v>13</v>
      </c>
      <c r="D922" s="19">
        <v>12</v>
      </c>
      <c r="E922" s="19">
        <v>0</v>
      </c>
      <c r="F922" s="19">
        <v>12</v>
      </c>
      <c r="G922" s="19">
        <v>0</v>
      </c>
      <c r="H922" s="19" t="s">
        <v>607</v>
      </c>
    </row>
    <row r="923" spans="1:8">
      <c r="A923" s="19" t="s">
        <v>79</v>
      </c>
      <c r="B923" s="19" t="s">
        <v>15</v>
      </c>
      <c r="C923" s="19" t="s">
        <v>13</v>
      </c>
      <c r="D923" s="19">
        <v>12</v>
      </c>
      <c r="E923" s="19">
        <v>0</v>
      </c>
      <c r="F923" s="19">
        <v>12</v>
      </c>
      <c r="G923" s="19">
        <v>0</v>
      </c>
      <c r="H923" s="19" t="s">
        <v>607</v>
      </c>
    </row>
    <row r="924" spans="1:8">
      <c r="A924" s="19" t="s">
        <v>61</v>
      </c>
      <c r="B924" s="19" t="s">
        <v>62</v>
      </c>
      <c r="C924" s="19" t="s">
        <v>13</v>
      </c>
      <c r="D924" s="19">
        <v>26</v>
      </c>
      <c r="E924" s="19">
        <v>0</v>
      </c>
      <c r="F924" s="19">
        <v>26</v>
      </c>
      <c r="G924" s="19">
        <v>0</v>
      </c>
      <c r="H924" s="19" t="s">
        <v>607</v>
      </c>
    </row>
    <row r="925" spans="1:8">
      <c r="A925" s="19" t="s">
        <v>77</v>
      </c>
      <c r="B925" s="19" t="s">
        <v>12</v>
      </c>
      <c r="C925" s="19" t="s">
        <v>13</v>
      </c>
      <c r="D925" s="19">
        <v>24</v>
      </c>
      <c r="E925" s="19">
        <v>0</v>
      </c>
      <c r="F925" s="19">
        <v>24</v>
      </c>
      <c r="G925" s="19">
        <v>0</v>
      </c>
      <c r="H925" s="19" t="s">
        <v>607</v>
      </c>
    </row>
    <row r="926" spans="1:8">
      <c r="A926" s="19" t="s">
        <v>79</v>
      </c>
      <c r="B926" s="19" t="s">
        <v>15</v>
      </c>
      <c r="C926" s="19" t="s">
        <v>13</v>
      </c>
      <c r="D926" s="19">
        <v>28</v>
      </c>
      <c r="E926" s="19">
        <v>0</v>
      </c>
      <c r="F926" s="19">
        <v>28</v>
      </c>
      <c r="G926" s="19">
        <v>0</v>
      </c>
      <c r="H926" s="19" t="s">
        <v>607</v>
      </c>
    </row>
    <row r="927" spans="1:8">
      <c r="A927" s="19" t="s">
        <v>80</v>
      </c>
      <c r="B927" s="19" t="s">
        <v>23</v>
      </c>
      <c r="C927" s="19" t="s">
        <v>13</v>
      </c>
      <c r="D927" s="19">
        <v>90</v>
      </c>
      <c r="E927" s="19">
        <v>0</v>
      </c>
      <c r="F927" s="19">
        <v>90</v>
      </c>
      <c r="G927" s="19">
        <v>0</v>
      </c>
      <c r="H927" s="19" t="s">
        <v>607</v>
      </c>
    </row>
    <row r="928" spans="1:8">
      <c r="A928" s="19" t="s">
        <v>72</v>
      </c>
      <c r="B928" s="19" t="s">
        <v>27</v>
      </c>
      <c r="C928" s="19" t="s">
        <v>13</v>
      </c>
      <c r="D928" s="19">
        <v>25</v>
      </c>
      <c r="E928" s="19">
        <v>0</v>
      </c>
      <c r="F928" s="19">
        <v>25</v>
      </c>
      <c r="G928" s="19">
        <v>0</v>
      </c>
      <c r="H928" s="19" t="s">
        <v>607</v>
      </c>
    </row>
    <row r="929" spans="1:8">
      <c r="A929" s="19" t="s">
        <v>26</v>
      </c>
      <c r="B929" s="19" t="s">
        <v>27</v>
      </c>
      <c r="C929" s="19" t="s">
        <v>13</v>
      </c>
      <c r="D929" s="19">
        <v>12</v>
      </c>
      <c r="E929" s="19">
        <v>0</v>
      </c>
      <c r="F929" s="19">
        <v>12</v>
      </c>
      <c r="G929" s="19">
        <v>0</v>
      </c>
      <c r="H929" s="19" t="s">
        <v>607</v>
      </c>
    </row>
    <row r="930" spans="1:8">
      <c r="A930" s="19" t="s">
        <v>80</v>
      </c>
      <c r="B930" s="19" t="s">
        <v>23</v>
      </c>
      <c r="C930" s="19" t="s">
        <v>13</v>
      </c>
      <c r="D930" s="19">
        <v>20</v>
      </c>
      <c r="E930" s="19">
        <v>0</v>
      </c>
      <c r="F930" s="19">
        <v>20</v>
      </c>
      <c r="G930" s="19">
        <v>0</v>
      </c>
      <c r="H930" s="19" t="s">
        <v>607</v>
      </c>
    </row>
    <row r="931" spans="1:8">
      <c r="A931" s="19" t="s">
        <v>88</v>
      </c>
      <c r="B931" s="19" t="s">
        <v>12</v>
      </c>
      <c r="C931" s="19" t="s">
        <v>13</v>
      </c>
      <c r="D931" s="19">
        <v>5</v>
      </c>
      <c r="E931" s="19">
        <v>0</v>
      </c>
      <c r="F931" s="19">
        <v>0</v>
      </c>
      <c r="G931" s="19">
        <v>0</v>
      </c>
      <c r="H931" s="19" t="s">
        <v>607</v>
      </c>
    </row>
    <row r="932" spans="1:8">
      <c r="A932" s="19" t="s">
        <v>89</v>
      </c>
      <c r="B932" s="19" t="s">
        <v>15</v>
      </c>
      <c r="C932" s="19" t="s">
        <v>13</v>
      </c>
      <c r="D932" s="19">
        <v>5</v>
      </c>
      <c r="E932" s="19">
        <v>0</v>
      </c>
      <c r="F932" s="19">
        <v>0</v>
      </c>
      <c r="G932" s="19">
        <v>0</v>
      </c>
      <c r="H932" s="19" t="s">
        <v>607</v>
      </c>
    </row>
    <row r="933" spans="1:8">
      <c r="A933" s="19" t="s">
        <v>75</v>
      </c>
      <c r="B933" s="19" t="s">
        <v>35</v>
      </c>
      <c r="C933" s="19" t="s">
        <v>13</v>
      </c>
      <c r="D933" s="19">
        <v>20</v>
      </c>
      <c r="E933" s="19">
        <v>0</v>
      </c>
      <c r="F933" s="19">
        <v>20</v>
      </c>
      <c r="G933" s="19">
        <v>0</v>
      </c>
      <c r="H933" s="19" t="s">
        <v>607</v>
      </c>
    </row>
    <row r="934" spans="1:8">
      <c r="A934" s="19" t="s">
        <v>83</v>
      </c>
      <c r="B934" s="19" t="s">
        <v>33</v>
      </c>
      <c r="C934" s="19" t="s">
        <v>13</v>
      </c>
      <c r="D934" s="19">
        <v>146</v>
      </c>
      <c r="E934" s="19">
        <v>0</v>
      </c>
      <c r="F934" s="19">
        <v>146</v>
      </c>
      <c r="G934" s="19">
        <v>0</v>
      </c>
      <c r="H934" s="19" t="s">
        <v>607</v>
      </c>
    </row>
    <row r="935" spans="1:8">
      <c r="A935" s="19" t="s">
        <v>84</v>
      </c>
      <c r="B935" s="19" t="s">
        <v>85</v>
      </c>
      <c r="C935" s="19" t="s">
        <v>13</v>
      </c>
      <c r="D935" s="19">
        <v>223</v>
      </c>
      <c r="E935" s="19">
        <v>0</v>
      </c>
      <c r="F935" s="19">
        <v>223</v>
      </c>
      <c r="G935" s="19">
        <v>0</v>
      </c>
      <c r="H935" s="19" t="s">
        <v>607</v>
      </c>
    </row>
    <row r="936" spans="1:8">
      <c r="A936" s="19" t="s">
        <v>100</v>
      </c>
      <c r="B936" s="19" t="s">
        <v>33</v>
      </c>
      <c r="C936" s="19" t="s">
        <v>13</v>
      </c>
      <c r="D936" s="19">
        <v>40</v>
      </c>
      <c r="E936" s="19">
        <v>0</v>
      </c>
      <c r="F936" s="19">
        <v>40</v>
      </c>
      <c r="G936" s="19">
        <v>0</v>
      </c>
      <c r="H936" s="19" t="s">
        <v>607</v>
      </c>
    </row>
    <row r="937" spans="1:8">
      <c r="A937" s="19" t="s">
        <v>26</v>
      </c>
      <c r="B937" s="19" t="s">
        <v>27</v>
      </c>
      <c r="C937" s="19" t="s">
        <v>13</v>
      </c>
      <c r="D937" s="19">
        <v>11</v>
      </c>
      <c r="E937" s="19">
        <v>0</v>
      </c>
      <c r="F937" s="19">
        <v>11</v>
      </c>
      <c r="G937" s="19">
        <v>0</v>
      </c>
      <c r="H937" s="19" t="s">
        <v>608</v>
      </c>
    </row>
    <row r="938" spans="1:8">
      <c r="A938" s="19" t="s">
        <v>68</v>
      </c>
      <c r="B938" s="19" t="s">
        <v>12</v>
      </c>
      <c r="C938" s="19" t="s">
        <v>13</v>
      </c>
      <c r="D938" s="19">
        <v>25</v>
      </c>
      <c r="E938" s="19">
        <v>0</v>
      </c>
      <c r="F938" s="19">
        <v>25</v>
      </c>
      <c r="G938" s="19">
        <v>0</v>
      </c>
      <c r="H938" s="19" t="s">
        <v>608</v>
      </c>
    </row>
    <row r="939" spans="1:8">
      <c r="A939" s="19" t="s">
        <v>20</v>
      </c>
      <c r="B939" s="19" t="s">
        <v>17</v>
      </c>
      <c r="C939" s="19" t="s">
        <v>13</v>
      </c>
      <c r="D939" s="19">
        <v>2</v>
      </c>
      <c r="E939" s="19">
        <v>0</v>
      </c>
      <c r="F939" s="19">
        <v>2</v>
      </c>
      <c r="G939" s="19">
        <v>0</v>
      </c>
      <c r="H939" s="19" t="s">
        <v>608</v>
      </c>
    </row>
    <row r="940" spans="1:8">
      <c r="A940" s="19" t="s">
        <v>21</v>
      </c>
      <c r="B940" s="19" t="s">
        <v>19</v>
      </c>
      <c r="C940" s="19" t="s">
        <v>13</v>
      </c>
      <c r="D940" s="19">
        <v>2</v>
      </c>
      <c r="E940" s="19">
        <v>0</v>
      </c>
      <c r="F940" s="19">
        <v>2</v>
      </c>
      <c r="G940" s="19">
        <v>0</v>
      </c>
      <c r="H940" s="19" t="s">
        <v>608</v>
      </c>
    </row>
    <row r="941" spans="1:8">
      <c r="A941" s="19" t="s">
        <v>81</v>
      </c>
      <c r="B941" s="19" t="s">
        <v>82</v>
      </c>
      <c r="C941" s="19" t="s">
        <v>13</v>
      </c>
      <c r="D941" s="19">
        <v>100</v>
      </c>
      <c r="E941" s="19">
        <v>0</v>
      </c>
      <c r="F941" s="19">
        <v>100</v>
      </c>
      <c r="G941" s="19">
        <v>0</v>
      </c>
      <c r="H941" s="19" t="s">
        <v>608</v>
      </c>
    </row>
    <row r="942" spans="1:8">
      <c r="A942" s="19" t="s">
        <v>61</v>
      </c>
      <c r="B942" s="19" t="s">
        <v>62</v>
      </c>
      <c r="C942" s="19" t="s">
        <v>13</v>
      </c>
      <c r="D942" s="19">
        <v>13</v>
      </c>
      <c r="E942" s="19">
        <v>0</v>
      </c>
      <c r="F942" s="19">
        <v>13</v>
      </c>
      <c r="G942" s="19">
        <v>0</v>
      </c>
      <c r="H942" s="19" t="s">
        <v>608</v>
      </c>
    </row>
    <row r="943" spans="1:8">
      <c r="A943" s="19" t="s">
        <v>77</v>
      </c>
      <c r="B943" s="19" t="s">
        <v>12</v>
      </c>
      <c r="C943" s="19" t="s">
        <v>13</v>
      </c>
      <c r="D943" s="19">
        <v>112</v>
      </c>
      <c r="E943" s="19">
        <v>0</v>
      </c>
      <c r="F943" s="19">
        <v>112</v>
      </c>
      <c r="G943" s="19">
        <v>0</v>
      </c>
      <c r="H943" s="19" t="s">
        <v>608</v>
      </c>
    </row>
    <row r="944" spans="1:8">
      <c r="A944" s="19" t="s">
        <v>79</v>
      </c>
      <c r="B944" s="19" t="s">
        <v>15</v>
      </c>
      <c r="C944" s="19" t="s">
        <v>13</v>
      </c>
      <c r="D944" s="19">
        <v>108</v>
      </c>
      <c r="E944" s="19">
        <v>0</v>
      </c>
      <c r="F944" s="19">
        <v>108</v>
      </c>
      <c r="G944" s="19">
        <v>0</v>
      </c>
      <c r="H944" s="19" t="s">
        <v>608</v>
      </c>
    </row>
    <row r="945" spans="1:8">
      <c r="A945" s="19" t="s">
        <v>80</v>
      </c>
      <c r="B945" s="19" t="s">
        <v>23</v>
      </c>
      <c r="C945" s="19" t="s">
        <v>13</v>
      </c>
      <c r="D945" s="19">
        <v>110</v>
      </c>
      <c r="E945" s="19">
        <v>0</v>
      </c>
      <c r="F945" s="19">
        <v>110</v>
      </c>
      <c r="G945" s="19">
        <v>0</v>
      </c>
      <c r="H945" s="19" t="s">
        <v>608</v>
      </c>
    </row>
    <row r="946" spans="1:8">
      <c r="A946" s="19" t="s">
        <v>75</v>
      </c>
      <c r="B946" s="19" t="s">
        <v>35</v>
      </c>
      <c r="C946" s="19" t="s">
        <v>13</v>
      </c>
      <c r="D946" s="19">
        <v>20</v>
      </c>
      <c r="E946" s="19">
        <v>0</v>
      </c>
      <c r="F946" s="19">
        <v>20</v>
      </c>
      <c r="G946" s="19">
        <v>0</v>
      </c>
      <c r="H946" s="19" t="s">
        <v>608</v>
      </c>
    </row>
    <row r="947" spans="1:8">
      <c r="A947" s="19" t="s">
        <v>100</v>
      </c>
      <c r="B947" s="19" t="s">
        <v>33</v>
      </c>
      <c r="C947" s="19" t="s">
        <v>13</v>
      </c>
      <c r="D947" s="19">
        <v>26</v>
      </c>
      <c r="E947" s="19">
        <v>0</v>
      </c>
      <c r="F947" s="19">
        <v>26</v>
      </c>
      <c r="G947" s="19">
        <v>0</v>
      </c>
      <c r="H947" s="19" t="s">
        <v>608</v>
      </c>
    </row>
    <row r="948" spans="1:8">
      <c r="A948" s="19" t="s">
        <v>101</v>
      </c>
      <c r="B948" s="19" t="s">
        <v>12</v>
      </c>
      <c r="C948" s="19" t="s">
        <v>13</v>
      </c>
      <c r="D948" s="19">
        <v>20</v>
      </c>
      <c r="E948" s="19">
        <v>0</v>
      </c>
      <c r="F948" s="19">
        <v>20</v>
      </c>
      <c r="G948" s="19">
        <v>0</v>
      </c>
      <c r="H948" s="19" t="s">
        <v>608</v>
      </c>
    </row>
    <row r="949" spans="1:8">
      <c r="A949" s="19" t="s">
        <v>83</v>
      </c>
      <c r="B949" s="19" t="s">
        <v>33</v>
      </c>
      <c r="C949" s="19" t="s">
        <v>13</v>
      </c>
      <c r="D949" s="19">
        <v>18</v>
      </c>
      <c r="E949" s="19">
        <v>0</v>
      </c>
      <c r="F949" s="19">
        <v>18</v>
      </c>
      <c r="G949" s="19">
        <v>0</v>
      </c>
      <c r="H949" s="19" t="s">
        <v>608</v>
      </c>
    </row>
    <row r="950" spans="1:8">
      <c r="A950" s="19" t="s">
        <v>84</v>
      </c>
      <c r="B950" s="19" t="s">
        <v>85</v>
      </c>
      <c r="C950" s="19" t="s">
        <v>13</v>
      </c>
      <c r="D950" s="19">
        <v>13</v>
      </c>
      <c r="E950" s="19">
        <v>0</v>
      </c>
      <c r="F950" s="19">
        <v>13</v>
      </c>
      <c r="G950" s="19">
        <v>0</v>
      </c>
      <c r="H950" s="19" t="s">
        <v>608</v>
      </c>
    </row>
    <row r="951" spans="1:8">
      <c r="A951" s="19" t="s">
        <v>26</v>
      </c>
      <c r="B951" s="19" t="s">
        <v>27</v>
      </c>
      <c r="C951" s="19" t="s">
        <v>13</v>
      </c>
      <c r="D951" s="19">
        <v>54</v>
      </c>
      <c r="E951" s="19">
        <v>0</v>
      </c>
      <c r="F951" s="19">
        <v>54</v>
      </c>
      <c r="G951" s="19">
        <v>0</v>
      </c>
      <c r="H951" s="19" t="s">
        <v>609</v>
      </c>
    </row>
    <row r="952" spans="1:8">
      <c r="A952" s="19" t="s">
        <v>20</v>
      </c>
      <c r="B952" s="19" t="s">
        <v>17</v>
      </c>
      <c r="C952" s="19" t="s">
        <v>13</v>
      </c>
      <c r="D952" s="19">
        <v>12</v>
      </c>
      <c r="E952" s="19">
        <v>0</v>
      </c>
      <c r="F952" s="19">
        <v>12</v>
      </c>
      <c r="G952" s="19">
        <v>0</v>
      </c>
      <c r="H952" s="19" t="s">
        <v>609</v>
      </c>
    </row>
    <row r="953" spans="1:8">
      <c r="A953" s="19" t="s">
        <v>21</v>
      </c>
      <c r="B953" s="19" t="s">
        <v>19</v>
      </c>
      <c r="C953" s="19" t="s">
        <v>13</v>
      </c>
      <c r="D953" s="19">
        <v>12</v>
      </c>
      <c r="E953" s="19">
        <v>0</v>
      </c>
      <c r="F953" s="19">
        <v>12</v>
      </c>
      <c r="G953" s="19">
        <v>0</v>
      </c>
      <c r="H953" s="19" t="s">
        <v>609</v>
      </c>
    </row>
    <row r="954" spans="1:8">
      <c r="A954" s="19" t="s">
        <v>36</v>
      </c>
      <c r="B954" s="19" t="s">
        <v>37</v>
      </c>
      <c r="C954" s="19" t="s">
        <v>13</v>
      </c>
      <c r="D954" s="19">
        <v>2</v>
      </c>
      <c r="E954" s="19">
        <v>0</v>
      </c>
      <c r="F954" s="19">
        <v>2</v>
      </c>
      <c r="G954" s="19">
        <v>0</v>
      </c>
      <c r="H954" s="19" t="s">
        <v>609</v>
      </c>
    </row>
    <row r="955" spans="1:8">
      <c r="A955" s="19" t="s">
        <v>36</v>
      </c>
      <c r="B955" s="19" t="s">
        <v>37</v>
      </c>
      <c r="C955" s="19" t="s">
        <v>13</v>
      </c>
      <c r="D955" s="19">
        <v>1</v>
      </c>
      <c r="E955" s="19">
        <v>0</v>
      </c>
      <c r="F955" s="19">
        <v>1</v>
      </c>
      <c r="G955" s="19">
        <v>0</v>
      </c>
      <c r="H955" s="19" t="s">
        <v>607</v>
      </c>
    </row>
    <row r="956" spans="1:8">
      <c r="A956" s="19" t="s">
        <v>22</v>
      </c>
      <c r="B956" s="19" t="s">
        <v>23</v>
      </c>
      <c r="C956" s="19" t="s">
        <v>13</v>
      </c>
      <c r="D956" s="19">
        <v>60</v>
      </c>
      <c r="E956" s="19">
        <v>0</v>
      </c>
      <c r="F956" s="19">
        <v>60</v>
      </c>
      <c r="G956" s="19">
        <v>0</v>
      </c>
      <c r="H956" s="19" t="s">
        <v>607</v>
      </c>
    </row>
    <row r="957" spans="1:8">
      <c r="A957" s="19" t="s">
        <v>38</v>
      </c>
      <c r="B957" s="19" t="s">
        <v>33</v>
      </c>
      <c r="C957" s="19" t="s">
        <v>13</v>
      </c>
      <c r="D957" s="19">
        <v>10</v>
      </c>
      <c r="E957" s="19">
        <v>0</v>
      </c>
      <c r="F957" s="19">
        <v>10</v>
      </c>
      <c r="G957" s="19">
        <v>0</v>
      </c>
      <c r="H957" s="19" t="s">
        <v>607</v>
      </c>
    </row>
    <row r="958" spans="1:8">
      <c r="A958" s="19" t="s">
        <v>39</v>
      </c>
      <c r="B958" s="19" t="s">
        <v>35</v>
      </c>
      <c r="C958" s="19" t="s">
        <v>13</v>
      </c>
      <c r="D958" s="19">
        <v>5</v>
      </c>
      <c r="E958" s="19">
        <v>0</v>
      </c>
      <c r="F958" s="19">
        <v>5</v>
      </c>
      <c r="G958" s="19">
        <v>0</v>
      </c>
      <c r="H958" s="19" t="s">
        <v>607</v>
      </c>
    </row>
    <row r="959" spans="1:8">
      <c r="A959" s="19" t="s">
        <v>26</v>
      </c>
      <c r="B959" s="19" t="s">
        <v>27</v>
      </c>
      <c r="C959" s="19" t="s">
        <v>13</v>
      </c>
      <c r="D959" s="19">
        <v>100</v>
      </c>
      <c r="E959" s="19">
        <v>0</v>
      </c>
      <c r="F959" s="19">
        <v>100</v>
      </c>
      <c r="G959" s="19">
        <v>0</v>
      </c>
      <c r="H959" s="19" t="s">
        <v>607</v>
      </c>
    </row>
    <row r="960" spans="1:8">
      <c r="A960" s="19" t="s">
        <v>51</v>
      </c>
      <c r="B960" s="19" t="s">
        <v>25</v>
      </c>
      <c r="C960" s="19" t="s">
        <v>13</v>
      </c>
      <c r="D960" s="19">
        <v>1</v>
      </c>
      <c r="E960" s="19">
        <v>0</v>
      </c>
      <c r="F960" s="19">
        <v>1</v>
      </c>
      <c r="G960" s="19">
        <v>0</v>
      </c>
      <c r="H960" s="19" t="s">
        <v>607</v>
      </c>
    </row>
    <row r="961" spans="1:8">
      <c r="A961" s="19" t="s">
        <v>32</v>
      </c>
      <c r="B961" s="19" t="s">
        <v>33</v>
      </c>
      <c r="C961" s="19" t="s">
        <v>13</v>
      </c>
      <c r="D961" s="19">
        <v>2</v>
      </c>
      <c r="E961" s="19">
        <v>0</v>
      </c>
      <c r="F961" s="19">
        <v>2</v>
      </c>
      <c r="G961" s="19">
        <v>0</v>
      </c>
      <c r="H961" s="19" t="s">
        <v>607</v>
      </c>
    </row>
    <row r="962" spans="1:8">
      <c r="A962" s="19" t="s">
        <v>237</v>
      </c>
      <c r="B962" s="19" t="s">
        <v>238</v>
      </c>
      <c r="C962" s="19" t="s">
        <v>13</v>
      </c>
      <c r="D962" s="19">
        <v>1</v>
      </c>
      <c r="E962" s="19">
        <v>0</v>
      </c>
      <c r="F962" s="19">
        <v>1</v>
      </c>
      <c r="G962" s="19">
        <v>0</v>
      </c>
      <c r="H962" s="19" t="s">
        <v>607</v>
      </c>
    </row>
    <row r="963" spans="1:8">
      <c r="A963" s="19" t="s">
        <v>242</v>
      </c>
      <c r="B963" s="19" t="s">
        <v>243</v>
      </c>
      <c r="C963" s="19" t="s">
        <v>13</v>
      </c>
      <c r="D963" s="19">
        <v>1</v>
      </c>
      <c r="E963" s="19">
        <v>0</v>
      </c>
      <c r="F963" s="19">
        <v>1</v>
      </c>
      <c r="G963" s="19">
        <v>0</v>
      </c>
      <c r="H963" s="19" t="s">
        <v>607</v>
      </c>
    </row>
    <row r="964" spans="1:8">
      <c r="A964" s="19" t="s">
        <v>36</v>
      </c>
      <c r="B964" s="19" t="s">
        <v>37</v>
      </c>
      <c r="C964" s="19" t="s">
        <v>13</v>
      </c>
      <c r="D964" s="19">
        <v>4</v>
      </c>
      <c r="E964" s="19">
        <v>0</v>
      </c>
      <c r="F964" s="19">
        <v>4</v>
      </c>
      <c r="G964" s="19">
        <v>0</v>
      </c>
      <c r="H964" s="19" t="s">
        <v>607</v>
      </c>
    </row>
    <row r="965" spans="1:8">
      <c r="A965" s="19" t="s">
        <v>52</v>
      </c>
      <c r="B965" s="19" t="s">
        <v>23</v>
      </c>
      <c r="C965" s="19" t="s">
        <v>13</v>
      </c>
      <c r="D965" s="19">
        <v>1</v>
      </c>
      <c r="E965" s="19">
        <v>0</v>
      </c>
      <c r="F965" s="19">
        <v>1</v>
      </c>
      <c r="G965" s="19">
        <v>0</v>
      </c>
      <c r="H965" s="19" t="s">
        <v>607</v>
      </c>
    </row>
    <row r="966" spans="1:8">
      <c r="A966" s="19" t="s">
        <v>46</v>
      </c>
      <c r="B966" s="19" t="s">
        <v>19</v>
      </c>
      <c r="C966" s="19" t="s">
        <v>13</v>
      </c>
      <c r="D966" s="19">
        <v>1</v>
      </c>
      <c r="E966" s="19">
        <v>0</v>
      </c>
      <c r="F966" s="19">
        <v>1</v>
      </c>
      <c r="G966" s="19">
        <v>0</v>
      </c>
      <c r="H966" s="19" t="s">
        <v>607</v>
      </c>
    </row>
    <row r="967" spans="1:8">
      <c r="A967" s="19" t="s">
        <v>34</v>
      </c>
      <c r="B967" s="19" t="s">
        <v>35</v>
      </c>
      <c r="C967" s="19" t="s">
        <v>13</v>
      </c>
      <c r="D967" s="19">
        <v>1</v>
      </c>
      <c r="E967" s="19">
        <v>0</v>
      </c>
      <c r="F967" s="19">
        <v>1</v>
      </c>
      <c r="G967" s="19">
        <v>0</v>
      </c>
      <c r="H967" s="19" t="s">
        <v>607</v>
      </c>
    </row>
    <row r="968" spans="1:8">
      <c r="A968" s="19" t="s">
        <v>26</v>
      </c>
      <c r="B968" s="19" t="s">
        <v>27</v>
      </c>
      <c r="C968" s="19" t="s">
        <v>13</v>
      </c>
      <c r="D968" s="19">
        <v>6</v>
      </c>
      <c r="E968" s="19">
        <v>0</v>
      </c>
      <c r="F968" s="19">
        <v>6</v>
      </c>
      <c r="G968" s="19">
        <v>0</v>
      </c>
      <c r="H968" s="19" t="s">
        <v>607</v>
      </c>
    </row>
    <row r="969" spans="1:8">
      <c r="A969" s="19" t="s">
        <v>240</v>
      </c>
      <c r="B969" s="19" t="s">
        <v>241</v>
      </c>
      <c r="C969" s="19" t="s">
        <v>13</v>
      </c>
      <c r="D969" s="19">
        <v>12</v>
      </c>
      <c r="E969" s="19">
        <v>0</v>
      </c>
      <c r="F969" s="19">
        <v>12</v>
      </c>
      <c r="G969" s="19">
        <v>0</v>
      </c>
      <c r="H969" s="19" t="s">
        <v>607</v>
      </c>
    </row>
    <row r="970" spans="1:8">
      <c r="A970" s="19" t="s">
        <v>101</v>
      </c>
      <c r="B970" s="19" t="s">
        <v>12</v>
      </c>
      <c r="C970" s="19" t="s">
        <v>13</v>
      </c>
      <c r="D970" s="19">
        <v>60</v>
      </c>
      <c r="E970" s="19">
        <v>0</v>
      </c>
      <c r="F970" s="19">
        <v>60</v>
      </c>
      <c r="G970" s="19">
        <v>0</v>
      </c>
      <c r="H970" s="19" t="s">
        <v>609</v>
      </c>
    </row>
    <row r="971" spans="1:8">
      <c r="A971" s="19" t="s">
        <v>102</v>
      </c>
      <c r="B971" s="19" t="s">
        <v>15</v>
      </c>
      <c r="C971" s="19" t="s">
        <v>13</v>
      </c>
      <c r="D971" s="19">
        <v>60</v>
      </c>
      <c r="E971" s="19">
        <v>0</v>
      </c>
      <c r="F971" s="19">
        <v>60</v>
      </c>
      <c r="G971" s="19">
        <v>0</v>
      </c>
      <c r="H971" s="19" t="s">
        <v>609</v>
      </c>
    </row>
    <row r="972" spans="1:8">
      <c r="A972" s="19" t="s">
        <v>83</v>
      </c>
      <c r="B972" s="19" t="s">
        <v>33</v>
      </c>
      <c r="C972" s="19" t="s">
        <v>13</v>
      </c>
      <c r="D972" s="19">
        <v>108</v>
      </c>
      <c r="E972" s="19">
        <v>0</v>
      </c>
      <c r="F972" s="19">
        <v>108</v>
      </c>
      <c r="G972" s="19">
        <v>0</v>
      </c>
      <c r="H972" s="19" t="s">
        <v>609</v>
      </c>
    </row>
    <row r="973" spans="1:8">
      <c r="A973" s="19" t="s">
        <v>84</v>
      </c>
      <c r="B973" s="19" t="s">
        <v>85</v>
      </c>
      <c r="C973" s="19" t="s">
        <v>13</v>
      </c>
      <c r="D973" s="19">
        <v>66</v>
      </c>
      <c r="E973" s="19">
        <v>0</v>
      </c>
      <c r="F973" s="19">
        <v>66</v>
      </c>
      <c r="G973" s="19">
        <v>0</v>
      </c>
      <c r="H973" s="19" t="s">
        <v>609</v>
      </c>
    </row>
    <row r="974" spans="1:8">
      <c r="A974" s="19" t="s">
        <v>16</v>
      </c>
      <c r="B974" s="19" t="s">
        <v>17</v>
      </c>
      <c r="C974" s="19" t="s">
        <v>13</v>
      </c>
      <c r="D974" s="19">
        <v>80</v>
      </c>
      <c r="E974" s="19">
        <v>0</v>
      </c>
      <c r="F974" s="19">
        <v>80</v>
      </c>
      <c r="G974" s="19">
        <v>0</v>
      </c>
      <c r="H974" s="19" t="s">
        <v>609</v>
      </c>
    </row>
    <row r="975" spans="1:8">
      <c r="A975" s="19" t="s">
        <v>18</v>
      </c>
      <c r="B975" s="19" t="s">
        <v>19</v>
      </c>
      <c r="C975" s="19" t="s">
        <v>13</v>
      </c>
      <c r="D975" s="19">
        <v>82</v>
      </c>
      <c r="E975" s="19">
        <v>0</v>
      </c>
      <c r="F975" s="19">
        <v>82</v>
      </c>
      <c r="G975" s="19">
        <v>0</v>
      </c>
      <c r="H975" s="19" t="s">
        <v>609</v>
      </c>
    </row>
    <row r="976" spans="1:8">
      <c r="A976" s="19" t="s">
        <v>24</v>
      </c>
      <c r="B976" s="19" t="s">
        <v>25</v>
      </c>
      <c r="C976" s="19" t="s">
        <v>13</v>
      </c>
      <c r="D976" s="19">
        <v>90</v>
      </c>
      <c r="E976" s="19">
        <v>0</v>
      </c>
      <c r="F976" s="19">
        <v>90</v>
      </c>
      <c r="G976" s="19">
        <v>0</v>
      </c>
      <c r="H976" s="19" t="s">
        <v>609</v>
      </c>
    </row>
    <row r="977" spans="1:8">
      <c r="A977" s="19" t="s">
        <v>26</v>
      </c>
      <c r="B977" s="19" t="s">
        <v>27</v>
      </c>
      <c r="C977" s="19" t="s">
        <v>13</v>
      </c>
      <c r="D977" s="19">
        <v>100</v>
      </c>
      <c r="E977" s="19">
        <v>0</v>
      </c>
      <c r="F977" s="19">
        <v>100</v>
      </c>
      <c r="G977" s="19">
        <v>0</v>
      </c>
      <c r="H977" s="19" t="s">
        <v>609</v>
      </c>
    </row>
    <row r="978" spans="1:8">
      <c r="A978" s="19" t="s">
        <v>240</v>
      </c>
      <c r="B978" s="19" t="s">
        <v>241</v>
      </c>
      <c r="C978" s="19" t="s">
        <v>13</v>
      </c>
      <c r="D978" s="19">
        <v>14</v>
      </c>
      <c r="E978" s="19">
        <v>0</v>
      </c>
      <c r="F978" s="19">
        <v>14</v>
      </c>
      <c r="G978" s="19">
        <v>0</v>
      </c>
      <c r="H978" s="19" t="s">
        <v>609</v>
      </c>
    </row>
    <row r="979" spans="1:8">
      <c r="A979" s="19" t="s">
        <v>52</v>
      </c>
      <c r="B979" s="19" t="s">
        <v>23</v>
      </c>
      <c r="C979" s="19" t="s">
        <v>13</v>
      </c>
      <c r="D979" s="19">
        <v>3</v>
      </c>
      <c r="E979" s="19">
        <v>0</v>
      </c>
      <c r="F979" s="19">
        <v>3</v>
      </c>
      <c r="G979" s="19">
        <v>0</v>
      </c>
      <c r="H979" s="19" t="s">
        <v>609</v>
      </c>
    </row>
    <row r="980" spans="1:8">
      <c r="A980" s="19" t="s">
        <v>51</v>
      </c>
      <c r="B980" s="19" t="s">
        <v>25</v>
      </c>
      <c r="C980" s="19" t="s">
        <v>13</v>
      </c>
      <c r="D980" s="19">
        <v>3</v>
      </c>
      <c r="E980" s="19">
        <v>0</v>
      </c>
      <c r="F980" s="19">
        <v>3</v>
      </c>
      <c r="G980" s="19">
        <v>0</v>
      </c>
      <c r="H980" s="19" t="s">
        <v>609</v>
      </c>
    </row>
    <row r="981" spans="1:8">
      <c r="A981" s="19" t="s">
        <v>34</v>
      </c>
      <c r="B981" s="19" t="s">
        <v>35</v>
      </c>
      <c r="C981" s="19" t="s">
        <v>13</v>
      </c>
      <c r="D981" s="19">
        <v>3</v>
      </c>
      <c r="E981" s="19">
        <v>0</v>
      </c>
      <c r="F981" s="19">
        <v>3</v>
      </c>
      <c r="G981" s="19">
        <v>0</v>
      </c>
      <c r="H981" s="19" t="s">
        <v>609</v>
      </c>
    </row>
    <row r="982" spans="1:8">
      <c r="A982" s="19" t="s">
        <v>26</v>
      </c>
      <c r="B982" s="19" t="s">
        <v>27</v>
      </c>
      <c r="C982" s="19" t="s">
        <v>13</v>
      </c>
      <c r="D982" s="19">
        <v>5</v>
      </c>
      <c r="E982" s="19">
        <v>0</v>
      </c>
      <c r="F982" s="19">
        <v>5</v>
      </c>
      <c r="G982" s="19">
        <v>0</v>
      </c>
      <c r="H982" s="19" t="s">
        <v>609</v>
      </c>
    </row>
    <row r="983" spans="1:8">
      <c r="A983" s="19" t="s">
        <v>237</v>
      </c>
      <c r="B983" s="19" t="s">
        <v>238</v>
      </c>
      <c r="C983" s="19" t="s">
        <v>13</v>
      </c>
      <c r="D983" s="19">
        <v>3</v>
      </c>
      <c r="E983" s="19">
        <v>0</v>
      </c>
      <c r="F983" s="19">
        <v>3</v>
      </c>
      <c r="G983" s="19">
        <v>0</v>
      </c>
      <c r="H983" s="19" t="s">
        <v>609</v>
      </c>
    </row>
    <row r="984" spans="1:8">
      <c r="A984" s="19" t="s">
        <v>242</v>
      </c>
      <c r="B984" s="19" t="s">
        <v>243</v>
      </c>
      <c r="C984" s="19" t="s">
        <v>13</v>
      </c>
      <c r="D984" s="19">
        <v>3</v>
      </c>
      <c r="E984" s="19">
        <v>0</v>
      </c>
      <c r="F984" s="19">
        <v>3</v>
      </c>
      <c r="G984" s="19">
        <v>0</v>
      </c>
      <c r="H984" s="19" t="s">
        <v>609</v>
      </c>
    </row>
    <row r="985" spans="1:8">
      <c r="A985" s="19" t="s">
        <v>32</v>
      </c>
      <c r="B985" s="19" t="s">
        <v>33</v>
      </c>
      <c r="C985" s="19" t="s">
        <v>13</v>
      </c>
      <c r="D985" s="19">
        <v>6</v>
      </c>
      <c r="E985" s="19">
        <v>0</v>
      </c>
      <c r="F985" s="19">
        <v>6</v>
      </c>
      <c r="G985" s="19">
        <v>0</v>
      </c>
      <c r="H985" s="19" t="s">
        <v>609</v>
      </c>
    </row>
    <row r="986" spans="1:8">
      <c r="A986" s="19" t="s">
        <v>46</v>
      </c>
      <c r="B986" s="19" t="s">
        <v>19</v>
      </c>
      <c r="C986" s="19" t="s">
        <v>13</v>
      </c>
      <c r="D986" s="19">
        <v>3</v>
      </c>
      <c r="E986" s="19">
        <v>0</v>
      </c>
      <c r="F986" s="19">
        <v>3</v>
      </c>
      <c r="G986" s="19">
        <v>0</v>
      </c>
      <c r="H986" s="19" t="s">
        <v>609</v>
      </c>
    </row>
    <row r="987" spans="1:8">
      <c r="A987" s="19" t="s">
        <v>53</v>
      </c>
      <c r="B987" s="19" t="s">
        <v>17</v>
      </c>
      <c r="C987" s="19" t="s">
        <v>13</v>
      </c>
      <c r="D987" s="19">
        <v>2</v>
      </c>
      <c r="E987" s="19">
        <v>0</v>
      </c>
      <c r="F987" s="19">
        <v>2</v>
      </c>
      <c r="G987" s="19">
        <v>0</v>
      </c>
      <c r="H987" s="19" t="s">
        <v>609</v>
      </c>
    </row>
    <row r="988" spans="1:8">
      <c r="A988" s="19" t="s">
        <v>16</v>
      </c>
      <c r="B988" s="19" t="s">
        <v>17</v>
      </c>
      <c r="C988" s="19" t="s">
        <v>13</v>
      </c>
      <c r="D988" s="19">
        <v>2</v>
      </c>
      <c r="E988" s="19">
        <v>0</v>
      </c>
      <c r="F988" s="19">
        <v>2</v>
      </c>
      <c r="G988" s="19">
        <v>0</v>
      </c>
      <c r="H988" s="19" t="s">
        <v>609</v>
      </c>
    </row>
    <row r="989" spans="1:8">
      <c r="A989" s="19" t="s">
        <v>18</v>
      </c>
      <c r="B989" s="19" t="s">
        <v>19</v>
      </c>
      <c r="C989" s="19" t="s">
        <v>13</v>
      </c>
      <c r="D989" s="19">
        <v>2</v>
      </c>
      <c r="E989" s="19">
        <v>0</v>
      </c>
      <c r="F989" s="19">
        <v>2</v>
      </c>
      <c r="G989" s="19">
        <v>0</v>
      </c>
      <c r="H989" s="19" t="s">
        <v>609</v>
      </c>
    </row>
    <row r="990" spans="1:8">
      <c r="A990" s="19" t="s">
        <v>75</v>
      </c>
      <c r="B990" s="19" t="s">
        <v>35</v>
      </c>
      <c r="C990" s="19" t="s">
        <v>13</v>
      </c>
      <c r="D990" s="19">
        <v>40</v>
      </c>
      <c r="E990" s="19">
        <v>0</v>
      </c>
      <c r="F990" s="19">
        <v>40</v>
      </c>
      <c r="G990" s="19">
        <v>0</v>
      </c>
      <c r="H990" s="19" t="s">
        <v>608</v>
      </c>
    </row>
    <row r="991" spans="1:8">
      <c r="A991" s="19" t="s">
        <v>99</v>
      </c>
      <c r="B991" s="19" t="s">
        <v>27</v>
      </c>
      <c r="C991" s="19" t="s">
        <v>13</v>
      </c>
      <c r="D991" s="19">
        <v>30</v>
      </c>
      <c r="E991" s="19">
        <v>0</v>
      </c>
      <c r="F991" s="19">
        <v>30</v>
      </c>
      <c r="G991" s="19">
        <v>0</v>
      </c>
      <c r="H991" s="19" t="s">
        <v>608</v>
      </c>
    </row>
    <row r="992" spans="1:8">
      <c r="A992" s="19" t="s">
        <v>88</v>
      </c>
      <c r="B992" s="19" t="s">
        <v>12</v>
      </c>
      <c r="C992" s="19" t="s">
        <v>13</v>
      </c>
      <c r="D992" s="19">
        <v>25</v>
      </c>
      <c r="E992" s="19">
        <v>0</v>
      </c>
      <c r="F992" s="19">
        <v>0</v>
      </c>
      <c r="G992" s="19">
        <v>0</v>
      </c>
      <c r="H992" s="19" t="s">
        <v>608</v>
      </c>
    </row>
    <row r="993" spans="1:8">
      <c r="A993" s="19" t="s">
        <v>89</v>
      </c>
      <c r="B993" s="19" t="s">
        <v>15</v>
      </c>
      <c r="C993" s="19" t="s">
        <v>13</v>
      </c>
      <c r="D993" s="19">
        <v>25</v>
      </c>
      <c r="E993" s="19">
        <v>0</v>
      </c>
      <c r="F993" s="19">
        <v>0</v>
      </c>
      <c r="G993" s="19">
        <v>0</v>
      </c>
      <c r="H993" s="19" t="s">
        <v>608</v>
      </c>
    </row>
    <row r="994" spans="1:8">
      <c r="A994" s="19" t="s">
        <v>90</v>
      </c>
      <c r="B994" s="19" t="s">
        <v>91</v>
      </c>
      <c r="C994" s="19" t="s">
        <v>13</v>
      </c>
      <c r="D994" s="19">
        <v>40</v>
      </c>
      <c r="E994" s="19">
        <v>0</v>
      </c>
      <c r="F994" s="19">
        <v>40</v>
      </c>
      <c r="G994" s="19">
        <v>0</v>
      </c>
      <c r="H994" s="19" t="s">
        <v>608</v>
      </c>
    </row>
    <row r="995" spans="1:8">
      <c r="A995" s="19" t="s">
        <v>92</v>
      </c>
      <c r="B995" s="19" t="s">
        <v>93</v>
      </c>
      <c r="C995" s="19" t="s">
        <v>13</v>
      </c>
      <c r="D995" s="19">
        <v>30</v>
      </c>
      <c r="E995" s="19">
        <v>0</v>
      </c>
      <c r="F995" s="19">
        <v>30</v>
      </c>
      <c r="G995" s="19">
        <v>0</v>
      </c>
      <c r="H995" s="19" t="s">
        <v>608</v>
      </c>
    </row>
    <row r="996" spans="1:8">
      <c r="A996" s="19" t="s">
        <v>86</v>
      </c>
      <c r="B996" s="19" t="s">
        <v>87</v>
      </c>
      <c r="C996" s="19" t="s">
        <v>13</v>
      </c>
      <c r="D996" s="19">
        <v>30</v>
      </c>
      <c r="E996" s="19">
        <v>0</v>
      </c>
      <c r="F996" s="19">
        <v>30</v>
      </c>
      <c r="G996" s="19">
        <v>0</v>
      </c>
      <c r="H996" s="19" t="s">
        <v>608</v>
      </c>
    </row>
    <row r="997" spans="1:8">
      <c r="A997" s="19" t="s">
        <v>95</v>
      </c>
      <c r="B997" s="19" t="s">
        <v>96</v>
      </c>
      <c r="C997" s="19" t="s">
        <v>13</v>
      </c>
      <c r="D997" s="19">
        <v>30</v>
      </c>
      <c r="E997" s="19">
        <v>0</v>
      </c>
      <c r="F997" s="19">
        <v>30</v>
      </c>
      <c r="G997" s="19">
        <v>0</v>
      </c>
      <c r="H997" s="19" t="s">
        <v>608</v>
      </c>
    </row>
    <row r="998" spans="1:8">
      <c r="A998" s="19" t="s">
        <v>97</v>
      </c>
      <c r="B998" s="19" t="s">
        <v>98</v>
      </c>
      <c r="C998" s="19" t="s">
        <v>13</v>
      </c>
      <c r="D998" s="19">
        <v>30</v>
      </c>
      <c r="E998" s="19">
        <v>0</v>
      </c>
      <c r="F998" s="19">
        <v>30</v>
      </c>
      <c r="G998" s="19">
        <v>0</v>
      </c>
      <c r="H998" s="19" t="s">
        <v>608</v>
      </c>
    </row>
    <row r="999" spans="1:8">
      <c r="A999" s="19" t="s">
        <v>100</v>
      </c>
      <c r="B999" s="19" t="s">
        <v>33</v>
      </c>
      <c r="C999" s="19" t="s">
        <v>13</v>
      </c>
      <c r="D999" s="19">
        <v>60</v>
      </c>
      <c r="E999" s="19">
        <v>0</v>
      </c>
      <c r="F999" s="19">
        <v>60</v>
      </c>
      <c r="G999" s="19">
        <v>0</v>
      </c>
      <c r="H999" s="19" t="s">
        <v>608</v>
      </c>
    </row>
    <row r="1000" spans="1:8">
      <c r="A1000" s="19" t="s">
        <v>99</v>
      </c>
      <c r="B1000" s="19" t="s">
        <v>27</v>
      </c>
      <c r="C1000" s="19" t="s">
        <v>13</v>
      </c>
      <c r="D1000" s="19">
        <v>60</v>
      </c>
      <c r="E1000" s="19">
        <v>0</v>
      </c>
      <c r="F1000" s="19">
        <v>60</v>
      </c>
      <c r="G1000" s="19">
        <v>0</v>
      </c>
      <c r="H1000" s="19" t="s">
        <v>609</v>
      </c>
    </row>
    <row r="1001" spans="1:8">
      <c r="A1001" s="19" t="s">
        <v>88</v>
      </c>
      <c r="B1001" s="19" t="s">
        <v>12</v>
      </c>
      <c r="C1001" s="19" t="s">
        <v>13</v>
      </c>
      <c r="D1001" s="19">
        <v>20</v>
      </c>
      <c r="E1001" s="19">
        <v>0</v>
      </c>
      <c r="F1001" s="19">
        <v>0</v>
      </c>
      <c r="G1001" s="19">
        <v>0</v>
      </c>
      <c r="H1001" s="19" t="s">
        <v>609</v>
      </c>
    </row>
    <row r="1002" spans="1:8">
      <c r="A1002" s="19" t="s">
        <v>89</v>
      </c>
      <c r="B1002" s="19" t="s">
        <v>15</v>
      </c>
      <c r="C1002" s="19" t="s">
        <v>13</v>
      </c>
      <c r="D1002" s="19">
        <v>20</v>
      </c>
      <c r="E1002" s="19">
        <v>0</v>
      </c>
      <c r="F1002" s="19">
        <v>0</v>
      </c>
      <c r="G1002" s="19">
        <v>0</v>
      </c>
      <c r="H1002" s="19" t="s">
        <v>609</v>
      </c>
    </row>
    <row r="1003" spans="1:8">
      <c r="A1003" s="19" t="s">
        <v>75</v>
      </c>
      <c r="B1003" s="19" t="s">
        <v>35</v>
      </c>
      <c r="C1003" s="19" t="s">
        <v>13</v>
      </c>
      <c r="D1003" s="19">
        <v>20</v>
      </c>
      <c r="E1003" s="19">
        <v>0</v>
      </c>
      <c r="F1003" s="19">
        <v>20</v>
      </c>
      <c r="G1003" s="19">
        <v>0</v>
      </c>
      <c r="H1003" s="19" t="s">
        <v>609</v>
      </c>
    </row>
    <row r="1004" spans="1:8">
      <c r="A1004" s="19" t="s">
        <v>100</v>
      </c>
      <c r="B1004" s="19" t="s">
        <v>33</v>
      </c>
      <c r="C1004" s="19" t="s">
        <v>13</v>
      </c>
      <c r="D1004" s="19">
        <v>40</v>
      </c>
      <c r="E1004" s="19">
        <v>0</v>
      </c>
      <c r="F1004" s="19">
        <v>40</v>
      </c>
      <c r="G1004" s="19">
        <v>0</v>
      </c>
      <c r="H1004" s="19" t="s">
        <v>609</v>
      </c>
    </row>
    <row r="1005" spans="1:8">
      <c r="A1005" s="19" t="s">
        <v>86</v>
      </c>
      <c r="B1005" s="19" t="s">
        <v>87</v>
      </c>
      <c r="C1005" s="19" t="s">
        <v>13</v>
      </c>
      <c r="D1005" s="19">
        <v>30</v>
      </c>
      <c r="E1005" s="19">
        <v>0</v>
      </c>
      <c r="F1005" s="19">
        <v>30</v>
      </c>
      <c r="G1005" s="19">
        <v>0</v>
      </c>
      <c r="H1005" s="19" t="s">
        <v>609</v>
      </c>
    </row>
    <row r="1006" spans="1:8">
      <c r="A1006" s="19" t="s">
        <v>209</v>
      </c>
      <c r="B1006" s="19" t="s">
        <v>17</v>
      </c>
      <c r="C1006" s="19" t="s">
        <v>13</v>
      </c>
      <c r="D1006" s="19">
        <v>40</v>
      </c>
      <c r="E1006" s="19">
        <v>0</v>
      </c>
      <c r="F1006" s="19">
        <v>0</v>
      </c>
      <c r="G1006" s="19">
        <v>0</v>
      </c>
      <c r="H1006" s="19" t="s">
        <v>609</v>
      </c>
    </row>
    <row r="1007" spans="1:8">
      <c r="A1007" s="19" t="s">
        <v>94</v>
      </c>
      <c r="B1007" s="19" t="s">
        <v>19</v>
      </c>
      <c r="C1007" s="19" t="s">
        <v>13</v>
      </c>
      <c r="D1007" s="19">
        <v>40</v>
      </c>
      <c r="E1007" s="19">
        <v>0</v>
      </c>
      <c r="F1007" s="19">
        <v>0</v>
      </c>
      <c r="G1007" s="19">
        <v>0</v>
      </c>
      <c r="H1007" s="19" t="s">
        <v>609</v>
      </c>
    </row>
    <row r="1008" spans="1:8">
      <c r="A1008" s="19" t="s">
        <v>95</v>
      </c>
      <c r="B1008" s="19" t="s">
        <v>96</v>
      </c>
      <c r="C1008" s="19" t="s">
        <v>13</v>
      </c>
      <c r="D1008" s="19">
        <v>60</v>
      </c>
      <c r="E1008" s="19">
        <v>0</v>
      </c>
      <c r="F1008" s="19">
        <v>0</v>
      </c>
      <c r="G1008" s="19">
        <v>0</v>
      </c>
      <c r="H1008" s="19" t="s">
        <v>609</v>
      </c>
    </row>
    <row r="1009" spans="1:8">
      <c r="A1009" s="19" t="s">
        <v>97</v>
      </c>
      <c r="B1009" s="19" t="s">
        <v>98</v>
      </c>
      <c r="C1009" s="19" t="s">
        <v>13</v>
      </c>
      <c r="D1009" s="19">
        <v>60</v>
      </c>
      <c r="E1009" s="19">
        <v>0</v>
      </c>
      <c r="F1009" s="19">
        <v>0</v>
      </c>
      <c r="G1009" s="19">
        <v>0</v>
      </c>
      <c r="H1009" s="19" t="s">
        <v>609</v>
      </c>
    </row>
    <row r="1010" spans="1:8">
      <c r="A1010" s="19" t="s">
        <v>90</v>
      </c>
      <c r="B1010" s="19" t="s">
        <v>91</v>
      </c>
      <c r="C1010" s="19" t="s">
        <v>13</v>
      </c>
      <c r="D1010" s="19">
        <v>92</v>
      </c>
      <c r="E1010" s="19">
        <v>0</v>
      </c>
      <c r="F1010" s="19">
        <v>92</v>
      </c>
      <c r="G1010" s="19">
        <v>0</v>
      </c>
      <c r="H1010" s="19" t="s">
        <v>609</v>
      </c>
    </row>
    <row r="1011" spans="1:8">
      <c r="A1011" s="19" t="s">
        <v>92</v>
      </c>
      <c r="B1011" s="19" t="s">
        <v>93</v>
      </c>
      <c r="C1011" s="19" t="s">
        <v>13</v>
      </c>
      <c r="D1011" s="19">
        <v>55</v>
      </c>
      <c r="E1011" s="19">
        <v>0</v>
      </c>
      <c r="F1011" s="19">
        <v>55</v>
      </c>
      <c r="G1011" s="19">
        <v>0</v>
      </c>
      <c r="H1011" s="19" t="s">
        <v>609</v>
      </c>
    </row>
    <row r="1012" spans="1:8">
      <c r="A1012" s="19" t="s">
        <v>90</v>
      </c>
      <c r="B1012" s="19" t="s">
        <v>91</v>
      </c>
      <c r="C1012" s="19" t="s">
        <v>13</v>
      </c>
      <c r="D1012" s="19">
        <v>76</v>
      </c>
      <c r="E1012" s="19">
        <v>0</v>
      </c>
      <c r="F1012" s="19">
        <v>76</v>
      </c>
      <c r="G1012" s="19">
        <v>0</v>
      </c>
      <c r="H1012" s="19" t="s">
        <v>607</v>
      </c>
    </row>
    <row r="1013" spans="1:8">
      <c r="A1013" s="19" t="s">
        <v>92</v>
      </c>
      <c r="B1013" s="19" t="s">
        <v>93</v>
      </c>
      <c r="C1013" s="19" t="s">
        <v>13</v>
      </c>
      <c r="D1013" s="19">
        <v>57</v>
      </c>
      <c r="E1013" s="19">
        <v>0</v>
      </c>
      <c r="F1013" s="19">
        <v>57</v>
      </c>
      <c r="G1013" s="19">
        <v>0</v>
      </c>
      <c r="H1013" s="19" t="s">
        <v>607</v>
      </c>
    </row>
    <row r="1014" spans="1:8">
      <c r="A1014" s="19" t="s">
        <v>86</v>
      </c>
      <c r="B1014" s="19" t="s">
        <v>87</v>
      </c>
      <c r="C1014" s="19" t="s">
        <v>13</v>
      </c>
      <c r="D1014" s="19">
        <v>60</v>
      </c>
      <c r="E1014" s="19">
        <v>0</v>
      </c>
      <c r="F1014" s="19">
        <v>60</v>
      </c>
      <c r="G1014" s="19">
        <v>0</v>
      </c>
      <c r="H1014" s="19" t="s">
        <v>607</v>
      </c>
    </row>
    <row r="1015" spans="1:8">
      <c r="A1015" s="19" t="s">
        <v>88</v>
      </c>
      <c r="B1015" s="19" t="s">
        <v>12</v>
      </c>
      <c r="C1015" s="19" t="s">
        <v>13</v>
      </c>
      <c r="D1015" s="19">
        <v>35</v>
      </c>
      <c r="E1015" s="19">
        <v>0</v>
      </c>
      <c r="F1015" s="19">
        <v>0</v>
      </c>
      <c r="G1015" s="19">
        <v>0</v>
      </c>
      <c r="H1015" s="19" t="s">
        <v>607</v>
      </c>
    </row>
    <row r="1016" spans="1:8">
      <c r="A1016" s="19" t="s">
        <v>89</v>
      </c>
      <c r="B1016" s="19" t="s">
        <v>15</v>
      </c>
      <c r="C1016" s="19" t="s">
        <v>13</v>
      </c>
      <c r="D1016" s="19">
        <v>35</v>
      </c>
      <c r="E1016" s="19">
        <v>0</v>
      </c>
      <c r="F1016" s="19">
        <v>0</v>
      </c>
      <c r="G1016" s="19">
        <v>0</v>
      </c>
      <c r="H1016" s="19" t="s">
        <v>607</v>
      </c>
    </row>
    <row r="1017" spans="1:8">
      <c r="A1017" s="19" t="s">
        <v>75</v>
      </c>
      <c r="B1017" s="19" t="s">
        <v>35</v>
      </c>
      <c r="C1017" s="19" t="s">
        <v>13</v>
      </c>
      <c r="D1017" s="19">
        <v>40</v>
      </c>
      <c r="E1017" s="19">
        <v>0</v>
      </c>
      <c r="F1017" s="19">
        <v>40</v>
      </c>
      <c r="G1017" s="19">
        <v>0</v>
      </c>
      <c r="H1017" s="19" t="s">
        <v>607</v>
      </c>
    </row>
    <row r="1018" spans="1:8">
      <c r="A1018" s="19" t="s">
        <v>99</v>
      </c>
      <c r="B1018" s="19" t="s">
        <v>27</v>
      </c>
      <c r="C1018" s="19" t="s">
        <v>13</v>
      </c>
      <c r="D1018" s="19">
        <v>30</v>
      </c>
      <c r="E1018" s="19">
        <v>0</v>
      </c>
      <c r="F1018" s="19">
        <v>30</v>
      </c>
      <c r="G1018" s="19">
        <v>0</v>
      </c>
      <c r="H1018" s="19" t="s">
        <v>607</v>
      </c>
    </row>
    <row r="1019" spans="1:8">
      <c r="A1019" s="19" t="s">
        <v>209</v>
      </c>
      <c r="B1019" s="19" t="s">
        <v>17</v>
      </c>
      <c r="C1019" s="19" t="s">
        <v>13</v>
      </c>
      <c r="D1019" s="19">
        <v>24</v>
      </c>
      <c r="E1019" s="19">
        <v>0</v>
      </c>
      <c r="F1019" s="19">
        <v>24</v>
      </c>
      <c r="G1019" s="19">
        <v>0</v>
      </c>
      <c r="H1019" s="19" t="s">
        <v>607</v>
      </c>
    </row>
    <row r="1020" spans="1:8">
      <c r="A1020" s="19" t="s">
        <v>94</v>
      </c>
      <c r="B1020" s="19" t="s">
        <v>19</v>
      </c>
      <c r="C1020" s="19" t="s">
        <v>13</v>
      </c>
      <c r="D1020" s="19">
        <v>24</v>
      </c>
      <c r="E1020" s="19">
        <v>0</v>
      </c>
      <c r="F1020" s="19">
        <v>24</v>
      </c>
      <c r="G1020" s="19">
        <v>0</v>
      </c>
      <c r="H1020" s="19" t="s">
        <v>607</v>
      </c>
    </row>
    <row r="1021" spans="1:8">
      <c r="A1021" s="19" t="s">
        <v>95</v>
      </c>
      <c r="B1021" s="19" t="s">
        <v>96</v>
      </c>
      <c r="C1021" s="19" t="s">
        <v>13</v>
      </c>
      <c r="D1021" s="19">
        <v>30</v>
      </c>
      <c r="E1021" s="19">
        <v>0</v>
      </c>
      <c r="F1021" s="19">
        <v>30</v>
      </c>
      <c r="G1021" s="19">
        <v>0</v>
      </c>
      <c r="H1021" s="19" t="s">
        <v>607</v>
      </c>
    </row>
    <row r="1022" spans="1:8">
      <c r="A1022" s="19" t="s">
        <v>97</v>
      </c>
      <c r="B1022" s="19" t="s">
        <v>98</v>
      </c>
      <c r="C1022" s="19" t="s">
        <v>13</v>
      </c>
      <c r="D1022" s="19">
        <v>30</v>
      </c>
      <c r="E1022" s="19">
        <v>0</v>
      </c>
      <c r="F1022" s="19">
        <v>30</v>
      </c>
      <c r="G1022" s="19">
        <v>0</v>
      </c>
      <c r="H1022" s="19" t="s">
        <v>607</v>
      </c>
    </row>
    <row r="1023" spans="1:8">
      <c r="A1023" s="19" t="s">
        <v>100</v>
      </c>
      <c r="B1023" s="19" t="s">
        <v>33</v>
      </c>
      <c r="C1023" s="19" t="s">
        <v>13</v>
      </c>
      <c r="D1023" s="19">
        <v>120</v>
      </c>
      <c r="E1023" s="19">
        <v>0</v>
      </c>
      <c r="F1023" s="19">
        <v>120</v>
      </c>
      <c r="G1023" s="19">
        <v>0</v>
      </c>
      <c r="H1023" s="19" t="s">
        <v>607</v>
      </c>
    </row>
    <row r="1024" spans="1:8">
      <c r="A1024" s="19" t="s">
        <v>16</v>
      </c>
      <c r="B1024" s="19" t="s">
        <v>17</v>
      </c>
      <c r="C1024" s="19" t="s">
        <v>13</v>
      </c>
      <c r="D1024" s="19">
        <v>2</v>
      </c>
      <c r="E1024" s="19">
        <v>0</v>
      </c>
      <c r="F1024" s="19">
        <v>2</v>
      </c>
      <c r="G1024" s="19">
        <v>0</v>
      </c>
      <c r="H1024" s="19" t="s">
        <v>609</v>
      </c>
    </row>
    <row r="1025" spans="1:8">
      <c r="A1025" s="19" t="s">
        <v>18</v>
      </c>
      <c r="B1025" s="19" t="s">
        <v>19</v>
      </c>
      <c r="C1025" s="19" t="s">
        <v>13</v>
      </c>
      <c r="D1025" s="19">
        <v>2</v>
      </c>
      <c r="E1025" s="19">
        <v>0</v>
      </c>
      <c r="F1025" s="19">
        <v>2</v>
      </c>
      <c r="G1025" s="19">
        <v>0</v>
      </c>
      <c r="H1025" s="19" t="s">
        <v>609</v>
      </c>
    </row>
    <row r="1026" spans="1:8">
      <c r="A1026" s="19" t="s">
        <v>24</v>
      </c>
      <c r="B1026" s="19" t="s">
        <v>25</v>
      </c>
      <c r="C1026" s="19" t="s">
        <v>13</v>
      </c>
      <c r="D1026" s="19">
        <v>6</v>
      </c>
      <c r="E1026" s="19">
        <v>0</v>
      </c>
      <c r="F1026" s="19">
        <v>6</v>
      </c>
      <c r="G1026" s="19">
        <v>0</v>
      </c>
      <c r="H1026" s="19" t="s">
        <v>609</v>
      </c>
    </row>
    <row r="1027" spans="1:8">
      <c r="A1027" s="19" t="s">
        <v>38</v>
      </c>
      <c r="B1027" s="19" t="s">
        <v>33</v>
      </c>
      <c r="C1027" s="19" t="s">
        <v>13</v>
      </c>
      <c r="D1027" s="19">
        <v>2</v>
      </c>
      <c r="E1027" s="19">
        <v>0</v>
      </c>
      <c r="F1027" s="19">
        <v>2</v>
      </c>
      <c r="G1027" s="19">
        <v>0</v>
      </c>
      <c r="H1027" s="19" t="s">
        <v>609</v>
      </c>
    </row>
    <row r="1028" spans="1:8">
      <c r="A1028" s="19" t="s">
        <v>39</v>
      </c>
      <c r="B1028" s="19" t="s">
        <v>35</v>
      </c>
      <c r="C1028" s="19" t="s">
        <v>13</v>
      </c>
      <c r="D1028" s="19">
        <v>1</v>
      </c>
      <c r="E1028" s="19">
        <v>0</v>
      </c>
      <c r="F1028" s="19">
        <v>1</v>
      </c>
      <c r="G1028" s="19">
        <v>0</v>
      </c>
      <c r="H1028" s="19" t="s">
        <v>609</v>
      </c>
    </row>
    <row r="1029" spans="1:8">
      <c r="A1029" s="19" t="s">
        <v>26</v>
      </c>
      <c r="B1029" s="19" t="s">
        <v>27</v>
      </c>
      <c r="C1029" s="19" t="s">
        <v>13</v>
      </c>
      <c r="D1029" s="19">
        <v>25</v>
      </c>
      <c r="E1029" s="19">
        <v>0</v>
      </c>
      <c r="F1029" s="19">
        <v>25</v>
      </c>
      <c r="G1029" s="19">
        <v>0</v>
      </c>
      <c r="H1029" s="19" t="s">
        <v>609</v>
      </c>
    </row>
    <row r="1030" spans="1:8">
      <c r="A1030" s="19" t="s">
        <v>76</v>
      </c>
      <c r="B1030" s="19" t="s">
        <v>12</v>
      </c>
      <c r="C1030" s="19" t="s">
        <v>13</v>
      </c>
      <c r="D1030" s="19">
        <v>13</v>
      </c>
      <c r="E1030" s="19">
        <v>0</v>
      </c>
      <c r="F1030" s="19">
        <v>13</v>
      </c>
      <c r="G1030" s="19">
        <v>0</v>
      </c>
      <c r="H1030" s="19" t="s">
        <v>605</v>
      </c>
    </row>
    <row r="1031" spans="1:8">
      <c r="A1031" s="19" t="s">
        <v>78</v>
      </c>
      <c r="B1031" s="19" t="s">
        <v>15</v>
      </c>
      <c r="C1031" s="19" t="s">
        <v>13</v>
      </c>
      <c r="D1031" s="19">
        <v>19</v>
      </c>
      <c r="E1031" s="19">
        <v>0</v>
      </c>
      <c r="F1031" s="19">
        <v>19</v>
      </c>
      <c r="G1031" s="19">
        <v>0</v>
      </c>
      <c r="H1031" s="19" t="s">
        <v>605</v>
      </c>
    </row>
    <row r="1032" spans="1:8">
      <c r="A1032" s="19" t="s">
        <v>75</v>
      </c>
      <c r="B1032" s="19" t="s">
        <v>35</v>
      </c>
      <c r="C1032" s="19" t="s">
        <v>13</v>
      </c>
      <c r="D1032" s="19">
        <v>20</v>
      </c>
      <c r="E1032" s="19">
        <v>0</v>
      </c>
      <c r="F1032" s="19">
        <v>20</v>
      </c>
      <c r="G1032" s="19">
        <v>0</v>
      </c>
      <c r="H1032" s="19" t="s">
        <v>607</v>
      </c>
    </row>
    <row r="1033" spans="1:8">
      <c r="A1033" s="19" t="s">
        <v>88</v>
      </c>
      <c r="B1033" s="19" t="s">
        <v>12</v>
      </c>
      <c r="C1033" s="19" t="s">
        <v>13</v>
      </c>
      <c r="D1033" s="19">
        <v>5</v>
      </c>
      <c r="E1033" s="19">
        <v>0</v>
      </c>
      <c r="F1033" s="19">
        <v>0</v>
      </c>
      <c r="G1033" s="19">
        <v>0</v>
      </c>
      <c r="H1033" s="19" t="s">
        <v>607</v>
      </c>
    </row>
    <row r="1034" spans="1:8">
      <c r="A1034" s="19" t="s">
        <v>89</v>
      </c>
      <c r="B1034" s="19" t="s">
        <v>15</v>
      </c>
      <c r="C1034" s="19" t="s">
        <v>13</v>
      </c>
      <c r="D1034" s="19">
        <v>5</v>
      </c>
      <c r="E1034" s="19">
        <v>0</v>
      </c>
      <c r="F1034" s="19">
        <v>0</v>
      </c>
      <c r="G1034" s="19">
        <v>0</v>
      </c>
      <c r="H1034" s="19" t="s">
        <v>607</v>
      </c>
    </row>
    <row r="1035" spans="1:8">
      <c r="A1035" s="19" t="s">
        <v>100</v>
      </c>
      <c r="B1035" s="19" t="s">
        <v>33</v>
      </c>
      <c r="C1035" s="19" t="s">
        <v>13</v>
      </c>
      <c r="D1035" s="19">
        <v>20</v>
      </c>
      <c r="E1035" s="19">
        <v>0</v>
      </c>
      <c r="F1035" s="19">
        <v>20</v>
      </c>
      <c r="G1035" s="19">
        <v>0</v>
      </c>
      <c r="H1035" s="19" t="s">
        <v>607</v>
      </c>
    </row>
    <row r="1036" spans="1:8">
      <c r="A1036" s="19" t="s">
        <v>86</v>
      </c>
      <c r="B1036" s="19" t="s">
        <v>87</v>
      </c>
      <c r="C1036" s="19" t="s">
        <v>13</v>
      </c>
      <c r="D1036" s="19">
        <v>30</v>
      </c>
      <c r="E1036" s="19">
        <v>0</v>
      </c>
      <c r="F1036" s="19">
        <v>30</v>
      </c>
      <c r="G1036" s="19">
        <v>0</v>
      </c>
      <c r="H1036" s="19" t="s">
        <v>607</v>
      </c>
    </row>
    <row r="1037" spans="1:8">
      <c r="A1037" s="19" t="s">
        <v>20</v>
      </c>
      <c r="B1037" s="19" t="s">
        <v>17</v>
      </c>
      <c r="C1037" s="19" t="s">
        <v>13</v>
      </c>
      <c r="D1037" s="19">
        <v>2</v>
      </c>
      <c r="E1037" s="19">
        <v>0</v>
      </c>
      <c r="F1037" s="19">
        <v>2</v>
      </c>
      <c r="G1037" s="19">
        <v>0</v>
      </c>
      <c r="H1037" s="19" t="s">
        <v>605</v>
      </c>
    </row>
    <row r="1038" spans="1:8">
      <c r="A1038" s="19" t="s">
        <v>21</v>
      </c>
      <c r="B1038" s="19" t="s">
        <v>19</v>
      </c>
      <c r="C1038" s="19" t="s">
        <v>13</v>
      </c>
      <c r="D1038" s="19">
        <v>1</v>
      </c>
      <c r="E1038" s="19">
        <v>0</v>
      </c>
      <c r="F1038" s="19">
        <v>1</v>
      </c>
      <c r="G1038" s="19">
        <v>0</v>
      </c>
      <c r="H1038" s="19" t="s">
        <v>605</v>
      </c>
    </row>
    <row r="1039" spans="1:8">
      <c r="A1039" s="19" t="s">
        <v>20</v>
      </c>
      <c r="B1039" s="19" t="s">
        <v>17</v>
      </c>
      <c r="C1039" s="19" t="s">
        <v>13</v>
      </c>
      <c r="D1039" s="19">
        <v>1</v>
      </c>
      <c r="E1039" s="19">
        <v>0</v>
      </c>
      <c r="F1039" s="19">
        <v>1</v>
      </c>
      <c r="G1039" s="19">
        <v>0</v>
      </c>
      <c r="H1039" s="19" t="s">
        <v>605</v>
      </c>
    </row>
    <row r="1040" spans="1:8">
      <c r="A1040" s="19" t="s">
        <v>101</v>
      </c>
      <c r="B1040" s="19" t="s">
        <v>12</v>
      </c>
      <c r="C1040" s="19" t="s">
        <v>13</v>
      </c>
      <c r="D1040" s="19">
        <v>20</v>
      </c>
      <c r="E1040" s="19">
        <v>0</v>
      </c>
      <c r="F1040" s="19">
        <v>20</v>
      </c>
      <c r="G1040" s="19">
        <v>0</v>
      </c>
      <c r="H1040" s="19" t="s">
        <v>609</v>
      </c>
    </row>
    <row r="1041" spans="1:8">
      <c r="A1041" s="19" t="s">
        <v>102</v>
      </c>
      <c r="B1041" s="19" t="s">
        <v>15</v>
      </c>
      <c r="C1041" s="19" t="s">
        <v>13</v>
      </c>
      <c r="D1041" s="19">
        <v>20</v>
      </c>
      <c r="E1041" s="19">
        <v>0</v>
      </c>
      <c r="F1041" s="19">
        <v>20</v>
      </c>
      <c r="G1041" s="19">
        <v>0</v>
      </c>
      <c r="H1041" s="19" t="s">
        <v>609</v>
      </c>
    </row>
    <row r="1042" spans="1:8">
      <c r="A1042" s="19" t="s">
        <v>83</v>
      </c>
      <c r="B1042" s="19" t="s">
        <v>33</v>
      </c>
      <c r="C1042" s="19" t="s">
        <v>13</v>
      </c>
      <c r="D1042" s="19">
        <v>16</v>
      </c>
      <c r="E1042" s="19">
        <v>0</v>
      </c>
      <c r="F1042" s="19">
        <v>0</v>
      </c>
      <c r="G1042" s="19">
        <v>0</v>
      </c>
      <c r="H1042" s="19" t="s">
        <v>609</v>
      </c>
    </row>
    <row r="1043" spans="1:8">
      <c r="A1043" s="19" t="s">
        <v>84</v>
      </c>
      <c r="B1043" s="19" t="s">
        <v>85</v>
      </c>
      <c r="C1043" s="19" t="s">
        <v>13</v>
      </c>
      <c r="D1043" s="19">
        <v>8</v>
      </c>
      <c r="E1043" s="19">
        <v>0</v>
      </c>
      <c r="F1043" s="19">
        <v>0</v>
      </c>
      <c r="G1043" s="19">
        <v>0</v>
      </c>
      <c r="H1043" s="19" t="s">
        <v>609</v>
      </c>
    </row>
    <row r="1044" spans="1:8">
      <c r="A1044" s="19" t="s">
        <v>88</v>
      </c>
      <c r="B1044" s="19" t="s">
        <v>12</v>
      </c>
      <c r="C1044" s="19" t="s">
        <v>13</v>
      </c>
      <c r="D1044" s="19">
        <v>30</v>
      </c>
      <c r="E1044" s="19">
        <v>0</v>
      </c>
      <c r="F1044" s="19">
        <v>30</v>
      </c>
      <c r="G1044" s="19">
        <v>0</v>
      </c>
      <c r="H1044" s="19" t="s">
        <v>609</v>
      </c>
    </row>
    <row r="1045" spans="1:8">
      <c r="A1045" s="19" t="s">
        <v>89</v>
      </c>
      <c r="B1045" s="19" t="s">
        <v>15</v>
      </c>
      <c r="C1045" s="19" t="s">
        <v>13</v>
      </c>
      <c r="D1045" s="19">
        <v>30</v>
      </c>
      <c r="E1045" s="19">
        <v>0</v>
      </c>
      <c r="F1045" s="19">
        <v>30</v>
      </c>
      <c r="G1045" s="19">
        <v>0</v>
      </c>
      <c r="H1045" s="19" t="s">
        <v>609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H156"/>
  <sheetViews>
    <sheetView topLeftCell="A124" workbookViewId="0">
      <selection activeCell="F2" sqref="F2:H156"/>
    </sheetView>
  </sheetViews>
  <sheetFormatPr defaultColWidth="9" defaultRowHeight="13.5" outlineLevelCol="7"/>
  <cols>
    <col min="6" max="6" width="12.625" style="17"/>
    <col min="7" max="8" width="9" style="17"/>
  </cols>
  <sheetData>
    <row r="1" spans="6:7">
      <c r="F1" s="17" t="s">
        <v>554</v>
      </c>
      <c r="G1" s="17" t="s">
        <v>7</v>
      </c>
    </row>
    <row r="2" spans="6:8">
      <c r="F2" s="17">
        <v>1102734000009</v>
      </c>
      <c r="G2" s="17" t="s">
        <v>175</v>
      </c>
      <c r="H2" s="17">
        <v>16</v>
      </c>
    </row>
    <row r="3" spans="6:8">
      <c r="F3" s="17">
        <v>1102911400014</v>
      </c>
      <c r="G3" s="17" t="s">
        <v>29</v>
      </c>
      <c r="H3" s="17">
        <v>32</v>
      </c>
    </row>
    <row r="4" spans="6:8">
      <c r="F4" s="17">
        <v>1102917200012</v>
      </c>
      <c r="G4" s="17" t="s">
        <v>177</v>
      </c>
      <c r="H4" s="17">
        <v>45</v>
      </c>
    </row>
    <row r="5" spans="6:8">
      <c r="F5" s="17">
        <v>1110811900013</v>
      </c>
      <c r="G5" s="17" t="s">
        <v>31</v>
      </c>
      <c r="H5" s="17">
        <v>892</v>
      </c>
    </row>
    <row r="6" spans="6:8">
      <c r="F6" s="17" t="s">
        <v>32</v>
      </c>
      <c r="G6" s="17" t="s">
        <v>33</v>
      </c>
      <c r="H6" s="17">
        <v>878</v>
      </c>
    </row>
    <row r="7" spans="6:8">
      <c r="F7" s="17" t="s">
        <v>34</v>
      </c>
      <c r="G7" s="17" t="s">
        <v>35</v>
      </c>
      <c r="H7" s="17">
        <v>549</v>
      </c>
    </row>
    <row r="8" spans="6:8">
      <c r="F8" s="17" t="s">
        <v>36</v>
      </c>
      <c r="G8" s="17" t="s">
        <v>37</v>
      </c>
      <c r="H8" s="17">
        <v>181</v>
      </c>
    </row>
    <row r="9" spans="6:8">
      <c r="F9" s="17" t="s">
        <v>38</v>
      </c>
      <c r="G9" s="17" t="s">
        <v>33</v>
      </c>
      <c r="H9" s="17">
        <v>30</v>
      </c>
    </row>
    <row r="10" spans="6:8">
      <c r="F10" s="17" t="s">
        <v>39</v>
      </c>
      <c r="G10" s="17" t="s">
        <v>35</v>
      </c>
      <c r="H10" s="17">
        <v>15</v>
      </c>
    </row>
    <row r="11" spans="6:8">
      <c r="F11" s="17" t="s">
        <v>40</v>
      </c>
      <c r="G11" s="17" t="s">
        <v>17</v>
      </c>
      <c r="H11" s="17">
        <v>98</v>
      </c>
    </row>
    <row r="12" spans="6:8">
      <c r="F12" s="17" t="s">
        <v>41</v>
      </c>
      <c r="G12" s="17" t="s">
        <v>19</v>
      </c>
      <c r="H12" s="17">
        <v>98</v>
      </c>
    </row>
    <row r="13" spans="6:8">
      <c r="F13" s="17" t="s">
        <v>215</v>
      </c>
      <c r="G13" s="17" t="s">
        <v>216</v>
      </c>
      <c r="H13" s="17">
        <v>48</v>
      </c>
    </row>
    <row r="14" spans="6:8">
      <c r="F14" s="17" t="s">
        <v>217</v>
      </c>
      <c r="G14" s="17" t="s">
        <v>216</v>
      </c>
      <c r="H14" s="17">
        <v>15</v>
      </c>
    </row>
    <row r="15" spans="6:8">
      <c r="F15" s="17" t="s">
        <v>569</v>
      </c>
      <c r="G15" s="17" t="s">
        <v>180</v>
      </c>
      <c r="H15" s="17">
        <v>3</v>
      </c>
    </row>
    <row r="16" spans="6:8">
      <c r="F16" s="17" t="s">
        <v>219</v>
      </c>
      <c r="G16" s="17" t="s">
        <v>180</v>
      </c>
      <c r="H16" s="17">
        <v>15</v>
      </c>
    </row>
    <row r="17" spans="6:8">
      <c r="F17" s="17" t="s">
        <v>570</v>
      </c>
      <c r="G17" s="17" t="s">
        <v>180</v>
      </c>
      <c r="H17" s="17">
        <v>6</v>
      </c>
    </row>
    <row r="18" spans="6:8">
      <c r="F18" s="17" t="s">
        <v>220</v>
      </c>
      <c r="G18" s="17" t="s">
        <v>180</v>
      </c>
      <c r="H18" s="17">
        <v>39</v>
      </c>
    </row>
    <row r="19" spans="6:8">
      <c r="F19" s="17" t="s">
        <v>224</v>
      </c>
      <c r="G19" s="17" t="s">
        <v>180</v>
      </c>
      <c r="H19" s="17">
        <v>85</v>
      </c>
    </row>
    <row r="20" spans="6:8">
      <c r="F20" s="17" t="s">
        <v>225</v>
      </c>
      <c r="G20" s="17" t="s">
        <v>226</v>
      </c>
      <c r="H20" s="17">
        <v>39</v>
      </c>
    </row>
    <row r="21" spans="6:8">
      <c r="F21" s="17" t="s">
        <v>557</v>
      </c>
      <c r="G21" s="17" t="s">
        <v>558</v>
      </c>
      <c r="H21" s="17">
        <v>15</v>
      </c>
    </row>
    <row r="22" spans="6:8">
      <c r="F22" s="17" t="s">
        <v>572</v>
      </c>
      <c r="G22" s="17" t="s">
        <v>558</v>
      </c>
      <c r="H22" s="17">
        <v>6</v>
      </c>
    </row>
    <row r="23" spans="6:8">
      <c r="F23" s="17" t="s">
        <v>16</v>
      </c>
      <c r="G23" s="17" t="s">
        <v>17</v>
      </c>
      <c r="H23" s="17">
        <v>583</v>
      </c>
    </row>
    <row r="24" spans="6:8">
      <c r="F24" s="17" t="s">
        <v>18</v>
      </c>
      <c r="G24" s="17" t="s">
        <v>19</v>
      </c>
      <c r="H24" s="17">
        <v>583</v>
      </c>
    </row>
    <row r="25" spans="6:8">
      <c r="F25" s="17" t="s">
        <v>24</v>
      </c>
      <c r="G25" s="17" t="s">
        <v>25</v>
      </c>
      <c r="H25" s="17">
        <v>267</v>
      </c>
    </row>
    <row r="26" spans="6:8">
      <c r="F26" s="17" t="s">
        <v>26</v>
      </c>
      <c r="G26" s="17" t="s">
        <v>27</v>
      </c>
      <c r="H26" s="17">
        <v>2294</v>
      </c>
    </row>
    <row r="27" spans="6:8">
      <c r="F27" s="17" t="s">
        <v>32</v>
      </c>
      <c r="G27" s="17" t="s">
        <v>33</v>
      </c>
      <c r="H27" s="17">
        <v>112</v>
      </c>
    </row>
    <row r="28" spans="6:8">
      <c r="F28" s="17" t="s">
        <v>34</v>
      </c>
      <c r="G28" s="17" t="s">
        <v>35</v>
      </c>
      <c r="H28" s="17">
        <v>56</v>
      </c>
    </row>
    <row r="29" spans="6:8">
      <c r="F29" s="17" t="s">
        <v>36</v>
      </c>
      <c r="G29" s="17" t="s">
        <v>37</v>
      </c>
      <c r="H29" s="17">
        <v>124</v>
      </c>
    </row>
    <row r="30" spans="6:8">
      <c r="F30" s="17" t="s">
        <v>46</v>
      </c>
      <c r="G30" s="17" t="s">
        <v>19</v>
      </c>
      <c r="H30" s="17">
        <v>60</v>
      </c>
    </row>
    <row r="31" spans="6:8">
      <c r="F31" s="17" t="s">
        <v>47</v>
      </c>
      <c r="G31" s="17" t="s">
        <v>23</v>
      </c>
      <c r="H31" s="17">
        <v>4</v>
      </c>
    </row>
    <row r="32" spans="6:8">
      <c r="F32" s="17" t="s">
        <v>50</v>
      </c>
      <c r="G32" s="17" t="s">
        <v>25</v>
      </c>
      <c r="H32" s="17">
        <v>26</v>
      </c>
    </row>
    <row r="33" spans="6:8">
      <c r="F33" s="17" t="s">
        <v>51</v>
      </c>
      <c r="G33" s="17" t="s">
        <v>25</v>
      </c>
      <c r="H33" s="17">
        <v>22</v>
      </c>
    </row>
    <row r="34" spans="6:8">
      <c r="F34" s="17" t="s">
        <v>52</v>
      </c>
      <c r="G34" s="17" t="s">
        <v>23</v>
      </c>
      <c r="H34" s="17">
        <v>44</v>
      </c>
    </row>
    <row r="35" spans="6:8">
      <c r="F35" s="17" t="s">
        <v>53</v>
      </c>
      <c r="G35" s="17" t="s">
        <v>17</v>
      </c>
      <c r="H35" s="17">
        <v>60</v>
      </c>
    </row>
    <row r="36" spans="6:8">
      <c r="F36" s="17" t="s">
        <v>237</v>
      </c>
      <c r="G36" s="17" t="s">
        <v>238</v>
      </c>
      <c r="H36" s="17">
        <v>56</v>
      </c>
    </row>
    <row r="37" spans="6:8">
      <c r="F37" s="17" t="s">
        <v>239</v>
      </c>
      <c r="G37" s="17" t="s">
        <v>216</v>
      </c>
      <c r="H37" s="17">
        <v>13</v>
      </c>
    </row>
    <row r="38" spans="6:8">
      <c r="F38" s="17" t="s">
        <v>240</v>
      </c>
      <c r="G38" s="17" t="s">
        <v>241</v>
      </c>
      <c r="H38" s="17">
        <v>266</v>
      </c>
    </row>
    <row r="39" spans="6:8">
      <c r="F39" s="17" t="s">
        <v>242</v>
      </c>
      <c r="G39" s="17" t="s">
        <v>243</v>
      </c>
      <c r="H39" s="17">
        <v>56</v>
      </c>
    </row>
    <row r="40" spans="6:8">
      <c r="F40" s="17" t="s">
        <v>248</v>
      </c>
      <c r="G40" s="17" t="s">
        <v>180</v>
      </c>
      <c r="H40" s="17">
        <v>13</v>
      </c>
    </row>
    <row r="41" spans="6:8">
      <c r="F41" s="17" t="s">
        <v>250</v>
      </c>
      <c r="G41" s="17" t="s">
        <v>251</v>
      </c>
      <c r="H41" s="17">
        <v>20</v>
      </c>
    </row>
    <row r="42" spans="6:8">
      <c r="F42" s="17" t="s">
        <v>252</v>
      </c>
      <c r="G42" s="17" t="s">
        <v>251</v>
      </c>
      <c r="H42" s="17">
        <v>4</v>
      </c>
    </row>
    <row r="43" spans="6:8">
      <c r="F43" s="17" t="s">
        <v>253</v>
      </c>
      <c r="G43" s="17" t="s">
        <v>254</v>
      </c>
      <c r="H43" s="17">
        <v>22</v>
      </c>
    </row>
    <row r="44" spans="6:8">
      <c r="F44" s="17" t="s">
        <v>57</v>
      </c>
      <c r="G44" s="17" t="s">
        <v>17</v>
      </c>
      <c r="H44" s="17">
        <v>9</v>
      </c>
    </row>
    <row r="45" spans="6:8">
      <c r="F45" s="17" t="s">
        <v>58</v>
      </c>
      <c r="G45" s="17" t="s">
        <v>19</v>
      </c>
      <c r="H45" s="17">
        <v>9</v>
      </c>
    </row>
    <row r="46" spans="6:8">
      <c r="F46" s="17" t="s">
        <v>16</v>
      </c>
      <c r="G46" s="17" t="s">
        <v>17</v>
      </c>
      <c r="H46" s="17">
        <v>104</v>
      </c>
    </row>
    <row r="47" spans="6:8">
      <c r="F47" s="17" t="s">
        <v>18</v>
      </c>
      <c r="G47" s="17" t="s">
        <v>19</v>
      </c>
      <c r="H47" s="17">
        <v>80</v>
      </c>
    </row>
    <row r="48" spans="6:8">
      <c r="F48" s="17" t="s">
        <v>22</v>
      </c>
      <c r="G48" s="17" t="s">
        <v>23</v>
      </c>
      <c r="H48" s="17">
        <v>27</v>
      </c>
    </row>
    <row r="49" spans="6:8">
      <c r="F49" s="17" t="s">
        <v>24</v>
      </c>
      <c r="G49" s="17" t="s">
        <v>25</v>
      </c>
      <c r="H49" s="17">
        <v>30</v>
      </c>
    </row>
    <row r="50" spans="6:8">
      <c r="F50" s="17" t="s">
        <v>26</v>
      </c>
      <c r="G50" s="17" t="s">
        <v>27</v>
      </c>
      <c r="H50" s="17">
        <v>313</v>
      </c>
    </row>
    <row r="51" spans="6:8">
      <c r="F51" s="17" t="s">
        <v>61</v>
      </c>
      <c r="G51" s="17" t="s">
        <v>62</v>
      </c>
      <c r="H51" s="17">
        <v>470</v>
      </c>
    </row>
    <row r="52" spans="6:8">
      <c r="F52" s="17" t="s">
        <v>63</v>
      </c>
      <c r="G52" s="17" t="s">
        <v>64</v>
      </c>
      <c r="H52" s="17">
        <v>220</v>
      </c>
    </row>
    <row r="53" spans="6:8">
      <c r="F53" s="17" t="s">
        <v>100</v>
      </c>
      <c r="G53" s="17" t="s">
        <v>33</v>
      </c>
      <c r="H53" s="17">
        <v>1050</v>
      </c>
    </row>
    <row r="54" spans="6:8">
      <c r="F54" s="17" t="s">
        <v>195</v>
      </c>
      <c r="G54" s="17" t="s">
        <v>64</v>
      </c>
      <c r="H54" s="17">
        <v>648</v>
      </c>
    </row>
    <row r="55" spans="6:8">
      <c r="F55" s="17" t="s">
        <v>65</v>
      </c>
      <c r="G55" s="17" t="s">
        <v>66</v>
      </c>
      <c r="H55" s="17">
        <v>50</v>
      </c>
    </row>
    <row r="56" spans="6:8">
      <c r="F56" s="17" t="s">
        <v>67</v>
      </c>
      <c r="G56" s="17" t="s">
        <v>33</v>
      </c>
      <c r="H56" s="17">
        <v>100</v>
      </c>
    </row>
    <row r="57" spans="6:8">
      <c r="F57" s="17" t="s">
        <v>68</v>
      </c>
      <c r="G57" s="17" t="s">
        <v>12</v>
      </c>
      <c r="H57" s="17">
        <v>520</v>
      </c>
    </row>
    <row r="58" spans="6:8">
      <c r="F58" s="17" t="s">
        <v>69</v>
      </c>
      <c r="G58" s="17" t="s">
        <v>15</v>
      </c>
      <c r="H58" s="17">
        <v>470</v>
      </c>
    </row>
    <row r="59" spans="6:8">
      <c r="F59" s="17" t="s">
        <v>208</v>
      </c>
      <c r="G59" s="17" t="s">
        <v>15</v>
      </c>
      <c r="H59" s="17">
        <v>50</v>
      </c>
    </row>
    <row r="60" spans="6:8">
      <c r="F60" s="17" t="s">
        <v>36</v>
      </c>
      <c r="G60" s="17" t="s">
        <v>37</v>
      </c>
      <c r="H60" s="17">
        <v>55</v>
      </c>
    </row>
    <row r="61" spans="6:8">
      <c r="F61" s="17" t="s">
        <v>73</v>
      </c>
      <c r="G61" s="17" t="s">
        <v>31</v>
      </c>
      <c r="H61" s="17">
        <v>55</v>
      </c>
    </row>
    <row r="62" spans="6:8">
      <c r="F62" s="17" t="s">
        <v>74</v>
      </c>
      <c r="G62" s="17" t="s">
        <v>35</v>
      </c>
      <c r="H62" s="17">
        <v>50</v>
      </c>
    </row>
    <row r="63" spans="6:8">
      <c r="F63" s="17" t="s">
        <v>75</v>
      </c>
      <c r="G63" s="17" t="s">
        <v>35</v>
      </c>
      <c r="H63" s="17">
        <v>470</v>
      </c>
    </row>
    <row r="64" spans="6:8">
      <c r="F64" s="17" t="s">
        <v>76</v>
      </c>
      <c r="G64" s="17" t="s">
        <v>12</v>
      </c>
      <c r="H64" s="17">
        <v>60</v>
      </c>
    </row>
    <row r="65" spans="6:8">
      <c r="F65" s="17" t="s">
        <v>77</v>
      </c>
      <c r="G65" s="17" t="s">
        <v>12</v>
      </c>
      <c r="H65" s="17">
        <v>1340</v>
      </c>
    </row>
    <row r="66" spans="6:8">
      <c r="F66" s="17" t="s">
        <v>20</v>
      </c>
      <c r="G66" s="17" t="s">
        <v>17</v>
      </c>
      <c r="H66" s="17">
        <v>365</v>
      </c>
    </row>
    <row r="67" spans="6:8">
      <c r="F67" s="17" t="s">
        <v>21</v>
      </c>
      <c r="G67" s="17" t="s">
        <v>19</v>
      </c>
      <c r="H67" s="17">
        <v>365</v>
      </c>
    </row>
    <row r="68" spans="6:8">
      <c r="F68" s="17" t="s">
        <v>78</v>
      </c>
      <c r="G68" s="17" t="s">
        <v>15</v>
      </c>
      <c r="H68" s="17">
        <v>60</v>
      </c>
    </row>
    <row r="69" spans="6:8">
      <c r="F69" s="17" t="s">
        <v>79</v>
      </c>
      <c r="G69" s="17" t="s">
        <v>15</v>
      </c>
      <c r="H69" s="17">
        <v>1340</v>
      </c>
    </row>
    <row r="70" spans="6:8">
      <c r="F70" s="17" t="s">
        <v>80</v>
      </c>
      <c r="G70" s="17" t="s">
        <v>23</v>
      </c>
      <c r="H70" s="17">
        <v>1800</v>
      </c>
    </row>
    <row r="71" spans="6:8">
      <c r="F71" s="17" t="s">
        <v>81</v>
      </c>
      <c r="G71" s="17" t="s">
        <v>82</v>
      </c>
      <c r="H71" s="17">
        <v>1800</v>
      </c>
    </row>
    <row r="72" spans="6:8">
      <c r="F72" s="17" t="s">
        <v>26</v>
      </c>
      <c r="G72" s="17" t="s">
        <v>27</v>
      </c>
      <c r="H72" s="17">
        <v>1405</v>
      </c>
    </row>
    <row r="73" spans="6:8">
      <c r="F73" s="17" t="s">
        <v>83</v>
      </c>
      <c r="G73" s="17" t="s">
        <v>33</v>
      </c>
      <c r="H73" s="17">
        <v>1860</v>
      </c>
    </row>
    <row r="74" spans="6:8">
      <c r="F74" s="17" t="s">
        <v>84</v>
      </c>
      <c r="G74" s="17" t="s">
        <v>85</v>
      </c>
      <c r="H74" s="17">
        <v>2672</v>
      </c>
    </row>
    <row r="75" spans="6:8">
      <c r="F75" s="17" t="s">
        <v>86</v>
      </c>
      <c r="G75" s="17" t="s">
        <v>87</v>
      </c>
      <c r="H75" s="17">
        <v>1090</v>
      </c>
    </row>
    <row r="76" spans="6:8">
      <c r="F76" s="17" t="s">
        <v>88</v>
      </c>
      <c r="G76" s="17" t="s">
        <v>12</v>
      </c>
      <c r="H76" s="17">
        <v>577</v>
      </c>
    </row>
    <row r="77" spans="6:8">
      <c r="F77" s="17" t="s">
        <v>89</v>
      </c>
      <c r="G77" s="17" t="s">
        <v>15</v>
      </c>
      <c r="H77" s="17">
        <v>577</v>
      </c>
    </row>
    <row r="78" spans="6:8">
      <c r="F78" s="17" t="s">
        <v>90</v>
      </c>
      <c r="G78" s="17" t="s">
        <v>91</v>
      </c>
      <c r="H78" s="17">
        <v>440</v>
      </c>
    </row>
    <row r="79" spans="6:8">
      <c r="F79" s="17" t="s">
        <v>92</v>
      </c>
      <c r="G79" s="17" t="s">
        <v>93</v>
      </c>
      <c r="H79" s="17">
        <v>280</v>
      </c>
    </row>
    <row r="80" spans="6:8">
      <c r="F80" s="17" t="s">
        <v>209</v>
      </c>
      <c r="G80" s="17" t="s">
        <v>17</v>
      </c>
      <c r="H80" s="17">
        <v>57</v>
      </c>
    </row>
    <row r="81" spans="6:8">
      <c r="F81" s="17" t="s">
        <v>94</v>
      </c>
      <c r="G81" s="17" t="s">
        <v>19</v>
      </c>
      <c r="H81" s="17">
        <v>61</v>
      </c>
    </row>
    <row r="82" spans="6:8">
      <c r="F82" s="17" t="s">
        <v>95</v>
      </c>
      <c r="G82" s="17" t="s">
        <v>96</v>
      </c>
      <c r="H82" s="17">
        <v>160</v>
      </c>
    </row>
    <row r="83" spans="6:8">
      <c r="F83" s="17" t="s">
        <v>97</v>
      </c>
      <c r="G83" s="17" t="s">
        <v>98</v>
      </c>
      <c r="H83" s="17">
        <v>160</v>
      </c>
    </row>
    <row r="84" spans="6:8">
      <c r="F84" s="17" t="s">
        <v>99</v>
      </c>
      <c r="G84" s="17" t="s">
        <v>27</v>
      </c>
      <c r="H84" s="17">
        <v>160</v>
      </c>
    </row>
    <row r="85" spans="6:8">
      <c r="F85" s="17" t="s">
        <v>63</v>
      </c>
      <c r="G85" s="17" t="s">
        <v>64</v>
      </c>
      <c r="H85" s="17">
        <v>2780</v>
      </c>
    </row>
    <row r="86" spans="6:8">
      <c r="F86" s="17" t="s">
        <v>100</v>
      </c>
      <c r="G86" s="17" t="s">
        <v>33</v>
      </c>
      <c r="H86" s="17">
        <v>2632</v>
      </c>
    </row>
    <row r="87" spans="6:8">
      <c r="F87" s="17" t="s">
        <v>75</v>
      </c>
      <c r="G87" s="17" t="s">
        <v>35</v>
      </c>
      <c r="H87" s="17">
        <v>1090</v>
      </c>
    </row>
    <row r="88" spans="6:8">
      <c r="F88" s="17" t="s">
        <v>101</v>
      </c>
      <c r="G88" s="17" t="s">
        <v>12</v>
      </c>
      <c r="H88" s="17">
        <v>445</v>
      </c>
    </row>
    <row r="89" spans="6:8">
      <c r="F89" s="17" t="s">
        <v>102</v>
      </c>
      <c r="G89" s="17" t="s">
        <v>15</v>
      </c>
      <c r="H89" s="17">
        <v>445</v>
      </c>
    </row>
    <row r="90" spans="6:8">
      <c r="F90" s="17" t="s">
        <v>564</v>
      </c>
      <c r="G90" s="17" t="s">
        <v>216</v>
      </c>
      <c r="H90" s="17">
        <v>785</v>
      </c>
    </row>
    <row r="91" spans="6:8">
      <c r="F91" s="17" t="s">
        <v>566</v>
      </c>
      <c r="G91" s="17" t="s">
        <v>180</v>
      </c>
      <c r="H91" s="17">
        <v>785</v>
      </c>
    </row>
    <row r="92" spans="6:8">
      <c r="F92" s="17" t="s">
        <v>567</v>
      </c>
      <c r="G92" s="17" t="s">
        <v>568</v>
      </c>
      <c r="H92" s="17">
        <v>785</v>
      </c>
    </row>
    <row r="93" spans="6:8">
      <c r="F93" s="17" t="s">
        <v>105</v>
      </c>
      <c r="G93" s="17" t="s">
        <v>106</v>
      </c>
      <c r="H93" s="17">
        <v>557</v>
      </c>
    </row>
    <row r="94" spans="6:8">
      <c r="F94" s="17" t="s">
        <v>107</v>
      </c>
      <c r="G94" s="17" t="s">
        <v>108</v>
      </c>
      <c r="H94" s="17">
        <v>16</v>
      </c>
    </row>
    <row r="95" spans="6:8">
      <c r="F95" s="17" t="s">
        <v>86</v>
      </c>
      <c r="G95" s="17" t="s">
        <v>87</v>
      </c>
      <c r="H95" s="17">
        <v>169</v>
      </c>
    </row>
    <row r="96" spans="6:8">
      <c r="F96" s="17" t="s">
        <v>88</v>
      </c>
      <c r="G96" s="17" t="s">
        <v>12</v>
      </c>
      <c r="H96" s="17">
        <v>78</v>
      </c>
    </row>
    <row r="97" spans="6:8">
      <c r="F97" s="17" t="s">
        <v>89</v>
      </c>
      <c r="G97" s="17" t="s">
        <v>15</v>
      </c>
      <c r="H97" s="17">
        <v>78</v>
      </c>
    </row>
    <row r="98" spans="6:8">
      <c r="F98" s="17" t="s">
        <v>61</v>
      </c>
      <c r="G98" s="17" t="s">
        <v>62</v>
      </c>
      <c r="H98" s="17">
        <v>83</v>
      </c>
    </row>
    <row r="99" spans="6:8">
      <c r="F99" s="17" t="s">
        <v>109</v>
      </c>
      <c r="G99" s="17" t="s">
        <v>62</v>
      </c>
      <c r="H99" s="17">
        <v>319</v>
      </c>
    </row>
    <row r="100" spans="6:8">
      <c r="F100" s="17" t="s">
        <v>63</v>
      </c>
      <c r="G100" s="17" t="s">
        <v>64</v>
      </c>
      <c r="H100" s="17">
        <v>1232</v>
      </c>
    </row>
    <row r="101" spans="6:8">
      <c r="F101" s="17" t="s">
        <v>67</v>
      </c>
      <c r="G101" s="17" t="s">
        <v>33</v>
      </c>
      <c r="H101" s="17">
        <v>4</v>
      </c>
    </row>
    <row r="102" spans="6:8">
      <c r="F102" s="17" t="s">
        <v>68</v>
      </c>
      <c r="G102" s="17" t="s">
        <v>12</v>
      </c>
      <c r="H102" s="17">
        <v>404</v>
      </c>
    </row>
    <row r="103" spans="6:8">
      <c r="F103" s="17" t="s">
        <v>69</v>
      </c>
      <c r="G103" s="17" t="s">
        <v>15</v>
      </c>
      <c r="H103" s="17">
        <v>402</v>
      </c>
    </row>
    <row r="104" spans="6:8">
      <c r="F104" s="17" t="s">
        <v>208</v>
      </c>
      <c r="G104" s="17" t="s">
        <v>15</v>
      </c>
      <c r="H104" s="17">
        <v>2</v>
      </c>
    </row>
    <row r="105" spans="6:8">
      <c r="F105" s="17" t="s">
        <v>32</v>
      </c>
      <c r="G105" s="17" t="s">
        <v>33</v>
      </c>
      <c r="H105" s="17">
        <v>270</v>
      </c>
    </row>
    <row r="106" spans="6:8">
      <c r="F106" s="17" t="s">
        <v>34</v>
      </c>
      <c r="G106" s="17" t="s">
        <v>35</v>
      </c>
      <c r="H106" s="17">
        <v>135</v>
      </c>
    </row>
    <row r="107" spans="6:8">
      <c r="F107" s="17" t="s">
        <v>36</v>
      </c>
      <c r="G107" s="17" t="s">
        <v>37</v>
      </c>
      <c r="H107" s="17">
        <v>17</v>
      </c>
    </row>
    <row r="108" spans="6:8">
      <c r="F108" s="17" t="s">
        <v>70</v>
      </c>
      <c r="G108" s="17" t="s">
        <v>33</v>
      </c>
      <c r="H108" s="17">
        <v>2166</v>
      </c>
    </row>
    <row r="109" spans="6:8">
      <c r="F109" s="17" t="s">
        <v>72</v>
      </c>
      <c r="G109" s="17" t="s">
        <v>27</v>
      </c>
      <c r="H109" s="17">
        <v>1033</v>
      </c>
    </row>
    <row r="110" spans="6:8">
      <c r="F110" s="17" t="s">
        <v>112</v>
      </c>
      <c r="G110" s="17" t="s">
        <v>113</v>
      </c>
      <c r="H110" s="17">
        <v>10</v>
      </c>
    </row>
    <row r="111" spans="6:8">
      <c r="F111" s="17" t="s">
        <v>114</v>
      </c>
      <c r="G111" s="17" t="s">
        <v>115</v>
      </c>
      <c r="H111" s="17">
        <v>10</v>
      </c>
    </row>
    <row r="112" spans="6:8">
      <c r="F112" s="17" t="s">
        <v>181</v>
      </c>
      <c r="G112" s="17" t="s">
        <v>182</v>
      </c>
      <c r="H112" s="17">
        <v>6</v>
      </c>
    </row>
    <row r="113" spans="6:8">
      <c r="F113" s="17" t="s">
        <v>183</v>
      </c>
      <c r="G113" s="17" t="s">
        <v>184</v>
      </c>
      <c r="H113" s="17">
        <v>6</v>
      </c>
    </row>
    <row r="114" spans="6:8">
      <c r="F114" s="17" t="s">
        <v>116</v>
      </c>
      <c r="G114" s="17" t="s">
        <v>23</v>
      </c>
      <c r="H114" s="17">
        <v>217</v>
      </c>
    </row>
    <row r="115" spans="6:8">
      <c r="F115" s="17" t="s">
        <v>117</v>
      </c>
      <c r="G115" s="17" t="s">
        <v>118</v>
      </c>
      <c r="H115" s="17">
        <v>4</v>
      </c>
    </row>
    <row r="116" spans="6:8">
      <c r="F116" s="17" t="s">
        <v>119</v>
      </c>
      <c r="G116" s="17" t="s">
        <v>120</v>
      </c>
      <c r="H116" s="17">
        <v>4</v>
      </c>
    </row>
    <row r="117" spans="6:8">
      <c r="F117" s="17" t="s">
        <v>133</v>
      </c>
      <c r="G117" s="17" t="s">
        <v>25</v>
      </c>
      <c r="H117" s="17">
        <v>217</v>
      </c>
    </row>
    <row r="118" spans="6:8">
      <c r="F118" s="17" t="s">
        <v>136</v>
      </c>
      <c r="G118" s="17" t="s">
        <v>137</v>
      </c>
      <c r="H118" s="17">
        <v>4</v>
      </c>
    </row>
    <row r="119" spans="6:8">
      <c r="F119" s="17" t="s">
        <v>138</v>
      </c>
      <c r="G119" s="17" t="s">
        <v>139</v>
      </c>
      <c r="H119" s="17">
        <v>4</v>
      </c>
    </row>
    <row r="120" spans="6:8">
      <c r="F120" s="17" t="s">
        <v>140</v>
      </c>
      <c r="G120" s="17" t="s">
        <v>137</v>
      </c>
      <c r="H120" s="17">
        <v>213</v>
      </c>
    </row>
    <row r="121" spans="6:8">
      <c r="F121" s="17" t="s">
        <v>141</v>
      </c>
      <c r="G121" s="17" t="s">
        <v>139</v>
      </c>
      <c r="H121" s="17">
        <v>213</v>
      </c>
    </row>
    <row r="122" spans="6:8">
      <c r="F122" s="17" t="s">
        <v>185</v>
      </c>
      <c r="G122" s="17" t="s">
        <v>186</v>
      </c>
      <c r="H122" s="17">
        <v>6</v>
      </c>
    </row>
    <row r="123" spans="6:8">
      <c r="F123" s="17" t="s">
        <v>187</v>
      </c>
      <c r="G123" s="17" t="s">
        <v>188</v>
      </c>
      <c r="H123" s="17">
        <v>6</v>
      </c>
    </row>
    <row r="124" spans="6:8">
      <c r="F124" s="17" t="s">
        <v>189</v>
      </c>
      <c r="G124" s="17" t="s">
        <v>143</v>
      </c>
      <c r="H124" s="17">
        <v>30</v>
      </c>
    </row>
    <row r="125" spans="6:8">
      <c r="F125" s="17" t="s">
        <v>190</v>
      </c>
      <c r="G125" s="17" t="s">
        <v>145</v>
      </c>
      <c r="H125" s="17">
        <v>30</v>
      </c>
    </row>
    <row r="126" spans="6:8">
      <c r="F126" s="17" t="s">
        <v>146</v>
      </c>
      <c r="G126" s="17" t="s">
        <v>147</v>
      </c>
      <c r="H126" s="17">
        <v>211</v>
      </c>
    </row>
    <row r="127" spans="6:8">
      <c r="F127" s="17" t="s">
        <v>148</v>
      </c>
      <c r="G127" s="17" t="s">
        <v>149</v>
      </c>
      <c r="H127" s="17">
        <v>211</v>
      </c>
    </row>
    <row r="128" spans="6:8">
      <c r="F128" s="17" t="s">
        <v>191</v>
      </c>
      <c r="G128" s="17" t="s">
        <v>192</v>
      </c>
      <c r="H128" s="17">
        <v>6</v>
      </c>
    </row>
    <row r="129" spans="6:8">
      <c r="F129" s="17" t="s">
        <v>193</v>
      </c>
      <c r="G129" s="17" t="s">
        <v>194</v>
      </c>
      <c r="H129" s="17">
        <v>6</v>
      </c>
    </row>
    <row r="130" spans="6:8">
      <c r="F130" s="17" t="s">
        <v>264</v>
      </c>
      <c r="G130" s="17" t="s">
        <v>15</v>
      </c>
      <c r="H130" s="17">
        <v>213</v>
      </c>
    </row>
    <row r="131" spans="6:8">
      <c r="F131" s="17" t="s">
        <v>156</v>
      </c>
      <c r="G131" s="17" t="s">
        <v>17</v>
      </c>
      <c r="H131" s="17">
        <v>4</v>
      </c>
    </row>
    <row r="132" spans="6:8">
      <c r="F132" s="17" t="s">
        <v>157</v>
      </c>
      <c r="G132" s="17" t="s">
        <v>19</v>
      </c>
      <c r="H132" s="17">
        <v>4</v>
      </c>
    </row>
    <row r="133" spans="6:8">
      <c r="F133" s="17" t="s">
        <v>265</v>
      </c>
      <c r="G133" s="17" t="s">
        <v>266</v>
      </c>
      <c r="H133" s="17">
        <v>213</v>
      </c>
    </row>
    <row r="134" spans="6:8">
      <c r="F134" s="17" t="s">
        <v>158</v>
      </c>
      <c r="G134" s="17" t="s">
        <v>159</v>
      </c>
      <c r="H134" s="17">
        <v>51</v>
      </c>
    </row>
    <row r="135" spans="6:8">
      <c r="F135" s="17" t="s">
        <v>160</v>
      </c>
      <c r="G135" s="17" t="s">
        <v>161</v>
      </c>
      <c r="H135" s="17">
        <v>6</v>
      </c>
    </row>
    <row r="136" spans="6:8">
      <c r="F136" s="17" t="s">
        <v>73</v>
      </c>
      <c r="G136" s="17" t="s">
        <v>31</v>
      </c>
      <c r="H136" s="17">
        <v>25</v>
      </c>
    </row>
    <row r="137" spans="6:8">
      <c r="F137" s="17" t="s">
        <v>74</v>
      </c>
      <c r="G137" s="17" t="s">
        <v>35</v>
      </c>
      <c r="H137" s="17">
        <v>2</v>
      </c>
    </row>
    <row r="138" spans="6:8">
      <c r="F138" s="17" t="s">
        <v>75</v>
      </c>
      <c r="G138" s="17" t="s">
        <v>35</v>
      </c>
      <c r="H138" s="17">
        <v>571</v>
      </c>
    </row>
    <row r="139" spans="6:8">
      <c r="F139" s="17" t="s">
        <v>76</v>
      </c>
      <c r="G139" s="17" t="s">
        <v>12</v>
      </c>
      <c r="H139" s="17">
        <v>172</v>
      </c>
    </row>
    <row r="140" spans="6:8">
      <c r="F140" s="17" t="s">
        <v>20</v>
      </c>
      <c r="G140" s="17" t="s">
        <v>17</v>
      </c>
      <c r="H140" s="17">
        <v>0</v>
      </c>
    </row>
    <row r="141" spans="6:8">
      <c r="F141" s="17" t="s">
        <v>21</v>
      </c>
      <c r="G141" s="17" t="s">
        <v>19</v>
      </c>
      <c r="H141" s="17">
        <v>0</v>
      </c>
    </row>
    <row r="142" spans="6:8">
      <c r="F142" s="17" t="s">
        <v>78</v>
      </c>
      <c r="G142" s="17" t="s">
        <v>15</v>
      </c>
      <c r="H142" s="17">
        <v>200</v>
      </c>
    </row>
    <row r="143" spans="6:8">
      <c r="F143" s="17" t="s">
        <v>80</v>
      </c>
      <c r="G143" s="17" t="s">
        <v>23</v>
      </c>
      <c r="H143" s="17">
        <v>869</v>
      </c>
    </row>
    <row r="144" spans="6:8">
      <c r="F144" s="17" t="s">
        <v>81</v>
      </c>
      <c r="G144" s="17" t="s">
        <v>82</v>
      </c>
      <c r="H144" s="17">
        <v>1033</v>
      </c>
    </row>
    <row r="145" spans="6:8">
      <c r="F145" s="17" t="s">
        <v>26</v>
      </c>
      <c r="G145" s="17" t="s">
        <v>27</v>
      </c>
      <c r="H145" s="17">
        <v>491</v>
      </c>
    </row>
    <row r="146" spans="6:8">
      <c r="F146" s="17" t="s">
        <v>559</v>
      </c>
      <c r="G146" s="17" t="s">
        <v>216</v>
      </c>
      <c r="H146" s="17">
        <v>155</v>
      </c>
    </row>
    <row r="147" spans="6:8">
      <c r="F147" s="17" t="s">
        <v>560</v>
      </c>
      <c r="G147" s="17" t="s">
        <v>180</v>
      </c>
      <c r="H147" s="17">
        <v>155</v>
      </c>
    </row>
    <row r="148" spans="6:8">
      <c r="F148" s="17" t="s">
        <v>562</v>
      </c>
      <c r="G148" s="17" t="s">
        <v>251</v>
      </c>
      <c r="H148" s="17">
        <v>155</v>
      </c>
    </row>
    <row r="149" spans="6:8">
      <c r="F149" s="17" t="s">
        <v>564</v>
      </c>
      <c r="G149" s="17" t="s">
        <v>216</v>
      </c>
      <c r="H149" s="17">
        <v>45</v>
      </c>
    </row>
    <row r="150" spans="6:8">
      <c r="F150" s="17" t="s">
        <v>565</v>
      </c>
      <c r="G150" s="17" t="s">
        <v>216</v>
      </c>
      <c r="H150" s="17">
        <v>106</v>
      </c>
    </row>
    <row r="151" spans="6:8">
      <c r="F151" s="17" t="s">
        <v>566</v>
      </c>
      <c r="G151" s="17" t="s">
        <v>180</v>
      </c>
      <c r="H151" s="17">
        <v>151</v>
      </c>
    </row>
    <row r="152" spans="6:8">
      <c r="F152" s="17" t="s">
        <v>567</v>
      </c>
      <c r="G152" s="17" t="s">
        <v>568</v>
      </c>
      <c r="H152" s="17">
        <v>151</v>
      </c>
    </row>
    <row r="153" spans="6:8">
      <c r="F153" s="17" t="s">
        <v>564</v>
      </c>
      <c r="G153" s="17" t="s">
        <v>216</v>
      </c>
      <c r="H153" s="17">
        <v>330</v>
      </c>
    </row>
    <row r="154" spans="6:8">
      <c r="F154" s="17" t="s">
        <v>565</v>
      </c>
      <c r="G154" s="17" t="s">
        <v>216</v>
      </c>
      <c r="H154" s="17">
        <v>140</v>
      </c>
    </row>
    <row r="155" spans="6:8">
      <c r="F155" s="17" t="s">
        <v>566</v>
      </c>
      <c r="G155" s="17" t="s">
        <v>180</v>
      </c>
      <c r="H155" s="17">
        <v>470</v>
      </c>
    </row>
    <row r="156" spans="6:8">
      <c r="F156" s="17" t="s">
        <v>567</v>
      </c>
      <c r="G156" s="17" t="s">
        <v>568</v>
      </c>
      <c r="H156" s="17">
        <v>470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F84"/>
  <sheetViews>
    <sheetView workbookViewId="0">
      <selection activeCell="F84" sqref="E2:F84"/>
    </sheetView>
  </sheetViews>
  <sheetFormatPr defaultColWidth="9" defaultRowHeight="13.5" outlineLevelCol="5"/>
  <sheetData>
    <row r="2" spans="5:6">
      <c r="E2" s="49" t="s">
        <v>28</v>
      </c>
      <c r="F2" s="18" t="s">
        <v>29</v>
      </c>
    </row>
    <row r="3" spans="5:6">
      <c r="E3" s="49" t="s">
        <v>30</v>
      </c>
      <c r="F3" s="18" t="s">
        <v>31</v>
      </c>
    </row>
    <row r="4" spans="5:6">
      <c r="E4" s="18" t="s">
        <v>32</v>
      </c>
      <c r="F4" s="18" t="s">
        <v>33</v>
      </c>
    </row>
    <row r="5" spans="5:6">
      <c r="E5" s="18" t="s">
        <v>34</v>
      </c>
      <c r="F5" s="18" t="s">
        <v>35</v>
      </c>
    </row>
    <row r="6" spans="5:6">
      <c r="E6" s="18" t="s">
        <v>36</v>
      </c>
      <c r="F6" s="18" t="s">
        <v>37</v>
      </c>
    </row>
    <row r="7" spans="5:6">
      <c r="E7" s="18" t="s">
        <v>38</v>
      </c>
      <c r="F7" s="18" t="s">
        <v>33</v>
      </c>
    </row>
    <row r="8" spans="5:6">
      <c r="E8" s="18" t="s">
        <v>39</v>
      </c>
      <c r="F8" s="18" t="s">
        <v>35</v>
      </c>
    </row>
    <row r="9" spans="5:6">
      <c r="E9" s="18" t="s">
        <v>40</v>
      </c>
      <c r="F9" s="18" t="s">
        <v>17</v>
      </c>
    </row>
    <row r="10" spans="5:6">
      <c r="E10" s="18" t="s">
        <v>41</v>
      </c>
      <c r="F10" s="18" t="s">
        <v>19</v>
      </c>
    </row>
    <row r="11" spans="5:6">
      <c r="E11" s="18" t="s">
        <v>16</v>
      </c>
      <c r="F11" s="18" t="s">
        <v>17</v>
      </c>
    </row>
    <row r="12" spans="5:6">
      <c r="E12" s="18" t="s">
        <v>18</v>
      </c>
      <c r="F12" s="18" t="s">
        <v>19</v>
      </c>
    </row>
    <row r="13" spans="5:6">
      <c r="E13" s="18" t="s">
        <v>24</v>
      </c>
      <c r="F13" s="18" t="s">
        <v>25</v>
      </c>
    </row>
    <row r="14" spans="5:6">
      <c r="E14" s="18" t="s">
        <v>26</v>
      </c>
      <c r="F14" s="18" t="s">
        <v>27</v>
      </c>
    </row>
    <row r="15" spans="5:6">
      <c r="E15" s="18" t="s">
        <v>46</v>
      </c>
      <c r="F15" s="18" t="s">
        <v>19</v>
      </c>
    </row>
    <row r="16" spans="5:6">
      <c r="E16" s="18" t="s">
        <v>47</v>
      </c>
      <c r="F16" s="18" t="s">
        <v>23</v>
      </c>
    </row>
    <row r="17" spans="5:6">
      <c r="E17" s="18" t="s">
        <v>50</v>
      </c>
      <c r="F17" s="18" t="s">
        <v>25</v>
      </c>
    </row>
    <row r="18" spans="5:6">
      <c r="E18" s="18" t="s">
        <v>51</v>
      </c>
      <c r="F18" s="18" t="s">
        <v>25</v>
      </c>
    </row>
    <row r="19" spans="5:6">
      <c r="E19" s="18" t="s">
        <v>52</v>
      </c>
      <c r="F19" s="18" t="s">
        <v>23</v>
      </c>
    </row>
    <row r="20" spans="5:6">
      <c r="E20" s="18" t="s">
        <v>53</v>
      </c>
      <c r="F20" s="18" t="s">
        <v>17</v>
      </c>
    </row>
    <row r="21" spans="5:6">
      <c r="E21" s="18" t="s">
        <v>57</v>
      </c>
      <c r="F21" s="18" t="s">
        <v>17</v>
      </c>
    </row>
    <row r="22" spans="5:6">
      <c r="E22" s="18" t="s">
        <v>58</v>
      </c>
      <c r="F22" s="18" t="s">
        <v>19</v>
      </c>
    </row>
    <row r="23" spans="5:6">
      <c r="E23" s="18" t="s">
        <v>22</v>
      </c>
      <c r="F23" s="18" t="s">
        <v>23</v>
      </c>
    </row>
    <row r="24" spans="5:6">
      <c r="E24" s="18" t="s">
        <v>61</v>
      </c>
      <c r="F24" s="18" t="s">
        <v>62</v>
      </c>
    </row>
    <row r="25" spans="5:6">
      <c r="E25" s="18" t="s">
        <v>63</v>
      </c>
      <c r="F25" s="18" t="s">
        <v>64</v>
      </c>
    </row>
    <row r="26" spans="5:6">
      <c r="E26" s="18" t="s">
        <v>100</v>
      </c>
      <c r="F26" s="18" t="s">
        <v>33</v>
      </c>
    </row>
    <row r="27" spans="5:6">
      <c r="E27" s="18" t="s">
        <v>195</v>
      </c>
      <c r="F27" s="18" t="s">
        <v>64</v>
      </c>
    </row>
    <row r="28" spans="5:6">
      <c r="E28" s="18" t="s">
        <v>65</v>
      </c>
      <c r="F28" s="18" t="s">
        <v>66</v>
      </c>
    </row>
    <row r="29" spans="5:6">
      <c r="E29" s="18" t="s">
        <v>67</v>
      </c>
      <c r="F29" s="18" t="s">
        <v>33</v>
      </c>
    </row>
    <row r="30" spans="5:6">
      <c r="E30" s="18" t="s">
        <v>68</v>
      </c>
      <c r="F30" s="18" t="s">
        <v>12</v>
      </c>
    </row>
    <row r="31" spans="5:6">
      <c r="E31" s="18" t="s">
        <v>69</v>
      </c>
      <c r="F31" s="18" t="s">
        <v>15</v>
      </c>
    </row>
    <row r="32" spans="5:6">
      <c r="E32" s="18" t="s">
        <v>208</v>
      </c>
      <c r="F32" s="18" t="s">
        <v>15</v>
      </c>
    </row>
    <row r="33" spans="5:6">
      <c r="E33" s="18" t="s">
        <v>73</v>
      </c>
      <c r="F33" s="18" t="s">
        <v>31</v>
      </c>
    </row>
    <row r="34" spans="5:6">
      <c r="E34" s="18" t="s">
        <v>74</v>
      </c>
      <c r="F34" s="18" t="s">
        <v>35</v>
      </c>
    </row>
    <row r="35" spans="5:6">
      <c r="E35" s="18" t="s">
        <v>75</v>
      </c>
      <c r="F35" s="18" t="s">
        <v>35</v>
      </c>
    </row>
    <row r="36" spans="5:6">
      <c r="E36" s="18" t="s">
        <v>76</v>
      </c>
      <c r="F36" s="18" t="s">
        <v>12</v>
      </c>
    </row>
    <row r="37" spans="5:6">
      <c r="E37" s="18" t="s">
        <v>77</v>
      </c>
      <c r="F37" s="18" t="s">
        <v>12</v>
      </c>
    </row>
    <row r="38" spans="5:6">
      <c r="E38" s="18" t="s">
        <v>20</v>
      </c>
      <c r="F38" s="18" t="s">
        <v>17</v>
      </c>
    </row>
    <row r="39" spans="5:6">
      <c r="E39" s="18" t="s">
        <v>21</v>
      </c>
      <c r="F39" s="18" t="s">
        <v>19</v>
      </c>
    </row>
    <row r="40" spans="5:6">
      <c r="E40" s="18" t="s">
        <v>78</v>
      </c>
      <c r="F40" s="18" t="s">
        <v>15</v>
      </c>
    </row>
    <row r="41" spans="5:6">
      <c r="E41" s="18" t="s">
        <v>79</v>
      </c>
      <c r="F41" s="18" t="s">
        <v>15</v>
      </c>
    </row>
    <row r="42" spans="5:6">
      <c r="E42" s="18" t="s">
        <v>80</v>
      </c>
      <c r="F42" s="18" t="s">
        <v>23</v>
      </c>
    </row>
    <row r="43" spans="5:6">
      <c r="E43" s="18" t="s">
        <v>81</v>
      </c>
      <c r="F43" s="18" t="s">
        <v>82</v>
      </c>
    </row>
    <row r="44" spans="5:6">
      <c r="E44" s="18" t="s">
        <v>83</v>
      </c>
      <c r="F44" s="18" t="s">
        <v>33</v>
      </c>
    </row>
    <row r="45" spans="5:6">
      <c r="E45" s="18" t="s">
        <v>84</v>
      </c>
      <c r="F45" s="18" t="s">
        <v>85</v>
      </c>
    </row>
    <row r="46" spans="5:6">
      <c r="E46" s="18" t="s">
        <v>86</v>
      </c>
      <c r="F46" s="18" t="s">
        <v>87</v>
      </c>
    </row>
    <row r="47" spans="5:6">
      <c r="E47" s="18" t="s">
        <v>88</v>
      </c>
      <c r="F47" s="18" t="s">
        <v>12</v>
      </c>
    </row>
    <row r="48" spans="5:6">
      <c r="E48" s="18" t="s">
        <v>89</v>
      </c>
      <c r="F48" s="18" t="s">
        <v>15</v>
      </c>
    </row>
    <row r="49" spans="5:6">
      <c r="E49" s="18" t="s">
        <v>90</v>
      </c>
      <c r="F49" s="18" t="s">
        <v>91</v>
      </c>
    </row>
    <row r="50" spans="5:6">
      <c r="E50" s="18" t="s">
        <v>92</v>
      </c>
      <c r="F50" s="18" t="s">
        <v>93</v>
      </c>
    </row>
    <row r="51" spans="5:6">
      <c r="E51" s="18" t="s">
        <v>209</v>
      </c>
      <c r="F51" s="18" t="s">
        <v>17</v>
      </c>
    </row>
    <row r="52" spans="5:6">
      <c r="E52" s="18" t="s">
        <v>94</v>
      </c>
      <c r="F52" s="18" t="s">
        <v>19</v>
      </c>
    </row>
    <row r="53" spans="5:6">
      <c r="E53" s="18" t="s">
        <v>95</v>
      </c>
      <c r="F53" s="18" t="s">
        <v>96</v>
      </c>
    </row>
    <row r="54" spans="5:6">
      <c r="E54" s="18" t="s">
        <v>97</v>
      </c>
      <c r="F54" s="18" t="s">
        <v>98</v>
      </c>
    </row>
    <row r="55" spans="5:6">
      <c r="E55" s="18" t="s">
        <v>99</v>
      </c>
      <c r="F55" s="18" t="s">
        <v>27</v>
      </c>
    </row>
    <row r="56" spans="5:6">
      <c r="E56" s="18" t="s">
        <v>101</v>
      </c>
      <c r="F56" s="18" t="s">
        <v>12</v>
      </c>
    </row>
    <row r="57" spans="5:6">
      <c r="E57" s="18" t="s">
        <v>102</v>
      </c>
      <c r="F57" s="18" t="s">
        <v>15</v>
      </c>
    </row>
    <row r="58" spans="5:6">
      <c r="E58" s="18" t="s">
        <v>105</v>
      </c>
      <c r="F58" s="18" t="s">
        <v>106</v>
      </c>
    </row>
    <row r="59" spans="5:6">
      <c r="E59" s="18" t="s">
        <v>107</v>
      </c>
      <c r="F59" s="18" t="s">
        <v>108</v>
      </c>
    </row>
    <row r="60" spans="5:6">
      <c r="E60" s="18" t="s">
        <v>109</v>
      </c>
      <c r="F60" s="18" t="s">
        <v>62</v>
      </c>
    </row>
    <row r="61" spans="5:6">
      <c r="E61" s="18" t="s">
        <v>70</v>
      </c>
      <c r="F61" s="18" t="s">
        <v>33</v>
      </c>
    </row>
    <row r="62" spans="5:6">
      <c r="E62" s="18" t="s">
        <v>72</v>
      </c>
      <c r="F62" s="18" t="s">
        <v>27</v>
      </c>
    </row>
    <row r="63" spans="5:6">
      <c r="E63" s="18" t="s">
        <v>112</v>
      </c>
      <c r="F63" s="18" t="s">
        <v>113</v>
      </c>
    </row>
    <row r="64" spans="5:6">
      <c r="E64" s="18" t="s">
        <v>114</v>
      </c>
      <c r="F64" s="18" t="s">
        <v>115</v>
      </c>
    </row>
    <row r="65" spans="5:6">
      <c r="E65" s="18" t="s">
        <v>181</v>
      </c>
      <c r="F65" s="18" t="s">
        <v>182</v>
      </c>
    </row>
    <row r="66" spans="5:6">
      <c r="E66" s="18" t="s">
        <v>183</v>
      </c>
      <c r="F66" s="18" t="s">
        <v>184</v>
      </c>
    </row>
    <row r="67" spans="5:6">
      <c r="E67" s="18" t="s">
        <v>116</v>
      </c>
      <c r="F67" s="18" t="s">
        <v>23</v>
      </c>
    </row>
    <row r="68" spans="5:6">
      <c r="E68" s="18" t="s">
        <v>117</v>
      </c>
      <c r="F68" s="18" t="s">
        <v>118</v>
      </c>
    </row>
    <row r="69" spans="5:6">
      <c r="E69" s="18" t="s">
        <v>119</v>
      </c>
      <c r="F69" s="18" t="s">
        <v>120</v>
      </c>
    </row>
    <row r="70" spans="5:6">
      <c r="E70" s="18" t="s">
        <v>133</v>
      </c>
      <c r="F70" s="18" t="s">
        <v>25</v>
      </c>
    </row>
    <row r="71" spans="5:6">
      <c r="E71" s="18" t="s">
        <v>136</v>
      </c>
      <c r="F71" s="18" t="s">
        <v>137</v>
      </c>
    </row>
    <row r="72" spans="5:6">
      <c r="E72" s="18" t="s">
        <v>138</v>
      </c>
      <c r="F72" s="18" t="s">
        <v>139</v>
      </c>
    </row>
    <row r="73" spans="5:6">
      <c r="E73" s="18" t="s">
        <v>140</v>
      </c>
      <c r="F73" s="18" t="s">
        <v>137</v>
      </c>
    </row>
    <row r="74" spans="5:6">
      <c r="E74" s="18" t="s">
        <v>141</v>
      </c>
      <c r="F74" s="18" t="s">
        <v>139</v>
      </c>
    </row>
    <row r="75" spans="5:6">
      <c r="E75" s="18" t="s">
        <v>189</v>
      </c>
      <c r="F75" s="18" t="s">
        <v>143</v>
      </c>
    </row>
    <row r="76" spans="5:6">
      <c r="E76" s="18" t="s">
        <v>190</v>
      </c>
      <c r="F76" s="18" t="s">
        <v>145</v>
      </c>
    </row>
    <row r="77" spans="5:6">
      <c r="E77" s="18" t="s">
        <v>146</v>
      </c>
      <c r="F77" s="18" t="s">
        <v>147</v>
      </c>
    </row>
    <row r="78" spans="5:6">
      <c r="E78" s="18" t="s">
        <v>148</v>
      </c>
      <c r="F78" s="18" t="s">
        <v>149</v>
      </c>
    </row>
    <row r="79" spans="5:6">
      <c r="E79" s="18" t="s">
        <v>264</v>
      </c>
      <c r="F79" s="18" t="s">
        <v>15</v>
      </c>
    </row>
    <row r="80" spans="5:6">
      <c r="E80" s="18" t="s">
        <v>156</v>
      </c>
      <c r="F80" s="18" t="s">
        <v>17</v>
      </c>
    </row>
    <row r="81" spans="5:6">
      <c r="E81" s="18" t="s">
        <v>157</v>
      </c>
      <c r="F81" s="18" t="s">
        <v>19</v>
      </c>
    </row>
    <row r="82" spans="5:6">
      <c r="E82" s="18" t="s">
        <v>265</v>
      </c>
      <c r="F82" s="18" t="s">
        <v>266</v>
      </c>
    </row>
    <row r="83" spans="5:6">
      <c r="E83" s="18" t="s">
        <v>158</v>
      </c>
      <c r="F83" s="18" t="s">
        <v>159</v>
      </c>
    </row>
    <row r="84" spans="5:6">
      <c r="E84" s="18" t="s">
        <v>160</v>
      </c>
      <c r="F84" s="18" t="s">
        <v>161</v>
      </c>
    </row>
  </sheetData>
  <conditionalFormatting sqref="E2:E84">
    <cfRule type="duplicateValues" dxfId="0" priority="1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opLeftCell="A30" workbookViewId="0">
      <selection activeCell="K2" sqref="K2:L80"/>
    </sheetView>
  </sheetViews>
  <sheetFormatPr defaultColWidth="9" defaultRowHeight="13.5"/>
  <cols>
    <col min="1" max="1" width="12.625" style="17"/>
    <col min="2" max="3" width="9" style="17"/>
    <col min="11" max="11" width="12.625" style="17"/>
    <col min="12" max="12" width="9" style="17"/>
  </cols>
  <sheetData>
    <row r="1" spans="1:12">
      <c r="A1" s="17" t="s">
        <v>553</v>
      </c>
      <c r="B1" s="17" t="s">
        <v>554</v>
      </c>
      <c r="C1" s="17" t="s">
        <v>555</v>
      </c>
      <c r="K1" s="17" t="s">
        <v>553</v>
      </c>
      <c r="L1" s="17" t="s">
        <v>554</v>
      </c>
    </row>
    <row r="2" spans="1:12">
      <c r="A2" s="17">
        <v>1102836200010</v>
      </c>
      <c r="B2" s="17" t="s">
        <v>104</v>
      </c>
      <c r="C2" s="17">
        <v>13254</v>
      </c>
      <c r="K2" s="17">
        <v>1102836200010</v>
      </c>
      <c r="L2" s="17" t="s">
        <v>104</v>
      </c>
    </row>
    <row r="3" spans="1:12">
      <c r="A3" s="17" t="s">
        <v>105</v>
      </c>
      <c r="B3" s="17" t="s">
        <v>106</v>
      </c>
      <c r="C3" s="17">
        <v>564</v>
      </c>
      <c r="K3" s="17" t="s">
        <v>105</v>
      </c>
      <c r="L3" s="17" t="s">
        <v>106</v>
      </c>
    </row>
    <row r="4" spans="1:12">
      <c r="A4" s="17" t="s">
        <v>107</v>
      </c>
      <c r="B4" s="17" t="s">
        <v>108</v>
      </c>
      <c r="C4" s="17">
        <v>42</v>
      </c>
      <c r="K4" s="17" t="s">
        <v>107</v>
      </c>
      <c r="L4" s="17" t="s">
        <v>108</v>
      </c>
    </row>
    <row r="5" spans="1:12">
      <c r="A5" s="17" t="s">
        <v>86</v>
      </c>
      <c r="B5" s="17" t="s">
        <v>87</v>
      </c>
      <c r="C5" s="17">
        <v>20</v>
      </c>
      <c r="K5" s="17" t="s">
        <v>86</v>
      </c>
      <c r="L5" s="17" t="s">
        <v>87</v>
      </c>
    </row>
    <row r="6" spans="1:12">
      <c r="A6" s="17" t="s">
        <v>88</v>
      </c>
      <c r="B6" s="17" t="s">
        <v>12</v>
      </c>
      <c r="C6" s="17">
        <v>20</v>
      </c>
      <c r="K6" s="17" t="s">
        <v>88</v>
      </c>
      <c r="L6" s="17" t="s">
        <v>12</v>
      </c>
    </row>
    <row r="7" spans="1:12">
      <c r="A7" s="17" t="s">
        <v>89</v>
      </c>
      <c r="B7" s="17" t="s">
        <v>15</v>
      </c>
      <c r="C7" s="17">
        <v>20</v>
      </c>
      <c r="K7" s="17" t="s">
        <v>89</v>
      </c>
      <c r="L7" s="17" t="s">
        <v>15</v>
      </c>
    </row>
    <row r="8" spans="1:12">
      <c r="A8" s="17" t="s">
        <v>61</v>
      </c>
      <c r="B8" s="17" t="s">
        <v>62</v>
      </c>
      <c r="C8" s="17">
        <v>34</v>
      </c>
      <c r="K8" s="17" t="s">
        <v>61</v>
      </c>
      <c r="L8" s="17" t="s">
        <v>62</v>
      </c>
    </row>
    <row r="9" spans="1:12">
      <c r="A9" s="17" t="s">
        <v>109</v>
      </c>
      <c r="B9" s="17" t="s">
        <v>62</v>
      </c>
      <c r="C9" s="17">
        <v>175</v>
      </c>
      <c r="K9" s="17" t="s">
        <v>109</v>
      </c>
      <c r="L9" s="17" t="s">
        <v>62</v>
      </c>
    </row>
    <row r="10" spans="1:12">
      <c r="A10" s="17" t="s">
        <v>200</v>
      </c>
      <c r="B10" s="17" t="s">
        <v>201</v>
      </c>
      <c r="C10" s="17">
        <v>352</v>
      </c>
      <c r="K10" s="17" t="s">
        <v>200</v>
      </c>
      <c r="L10" s="17" t="s">
        <v>201</v>
      </c>
    </row>
    <row r="11" spans="1:12">
      <c r="A11" s="17" t="s">
        <v>63</v>
      </c>
      <c r="B11" s="17" t="s">
        <v>64</v>
      </c>
      <c r="C11" s="17">
        <v>392</v>
      </c>
      <c r="K11" s="17" t="s">
        <v>63</v>
      </c>
      <c r="L11" s="17" t="s">
        <v>64</v>
      </c>
    </row>
    <row r="12" spans="1:12">
      <c r="A12" s="17" t="s">
        <v>110</v>
      </c>
      <c r="B12" s="17" t="s">
        <v>111</v>
      </c>
      <c r="C12" s="17">
        <v>5656</v>
      </c>
      <c r="K12" s="17" t="s">
        <v>110</v>
      </c>
      <c r="L12" s="17" t="s">
        <v>111</v>
      </c>
    </row>
    <row r="13" spans="1:12">
      <c r="A13" s="17" t="s">
        <v>67</v>
      </c>
      <c r="B13" s="17" t="s">
        <v>33</v>
      </c>
      <c r="C13" s="17">
        <v>44</v>
      </c>
      <c r="K13" s="17" t="s">
        <v>67</v>
      </c>
      <c r="L13" s="17" t="s">
        <v>33</v>
      </c>
    </row>
    <row r="14" spans="1:12">
      <c r="A14" s="17" t="s">
        <v>32</v>
      </c>
      <c r="B14" s="17" t="s">
        <v>33</v>
      </c>
      <c r="C14" s="17">
        <v>1982</v>
      </c>
      <c r="K14" s="17" t="s">
        <v>32</v>
      </c>
      <c r="L14" s="17" t="s">
        <v>33</v>
      </c>
    </row>
    <row r="15" spans="1:12">
      <c r="A15" s="17" t="s">
        <v>34</v>
      </c>
      <c r="B15" s="17" t="s">
        <v>35</v>
      </c>
      <c r="C15" s="17">
        <v>991</v>
      </c>
      <c r="K15" s="17" t="s">
        <v>34</v>
      </c>
      <c r="L15" s="17" t="s">
        <v>35</v>
      </c>
    </row>
    <row r="16" spans="1:12">
      <c r="A16" s="17" t="s">
        <v>36</v>
      </c>
      <c r="B16" s="17" t="s">
        <v>37</v>
      </c>
      <c r="C16" s="17">
        <v>24</v>
      </c>
      <c r="K16" s="17" t="s">
        <v>36</v>
      </c>
      <c r="L16" s="17" t="s">
        <v>37</v>
      </c>
    </row>
    <row r="17" spans="1:12">
      <c r="A17" s="17" t="s">
        <v>70</v>
      </c>
      <c r="B17" s="17" t="s">
        <v>33</v>
      </c>
      <c r="C17" s="17">
        <v>1466</v>
      </c>
      <c r="K17" s="17" t="s">
        <v>70</v>
      </c>
      <c r="L17" s="17" t="s">
        <v>33</v>
      </c>
    </row>
    <row r="18" spans="1:12">
      <c r="A18" s="17" t="s">
        <v>72</v>
      </c>
      <c r="B18" s="17" t="s">
        <v>27</v>
      </c>
      <c r="C18" s="17">
        <v>733</v>
      </c>
      <c r="K18" s="17" t="s">
        <v>72</v>
      </c>
      <c r="L18" s="17" t="s">
        <v>27</v>
      </c>
    </row>
    <row r="19" spans="1:12">
      <c r="A19" s="17" t="s">
        <v>116</v>
      </c>
      <c r="B19" s="17" t="s">
        <v>23</v>
      </c>
      <c r="C19" s="17">
        <v>126</v>
      </c>
      <c r="K19" s="17" t="s">
        <v>116</v>
      </c>
      <c r="L19" s="17" t="s">
        <v>23</v>
      </c>
    </row>
    <row r="20" spans="1:12">
      <c r="A20" s="17" t="s">
        <v>133</v>
      </c>
      <c r="B20" s="17" t="s">
        <v>25</v>
      </c>
      <c r="C20" s="17">
        <v>132</v>
      </c>
      <c r="K20" s="17" t="s">
        <v>133</v>
      </c>
      <c r="L20" s="17" t="s">
        <v>25</v>
      </c>
    </row>
    <row r="21" spans="1:12">
      <c r="A21" s="17" t="s">
        <v>134</v>
      </c>
      <c r="B21" s="17" t="s">
        <v>135</v>
      </c>
      <c r="C21" s="17">
        <v>775</v>
      </c>
      <c r="K21" s="17" t="s">
        <v>134</v>
      </c>
      <c r="L21" s="17" t="s">
        <v>135</v>
      </c>
    </row>
    <row r="22" spans="1:12">
      <c r="A22" s="17" t="s">
        <v>140</v>
      </c>
      <c r="B22" s="17" t="s">
        <v>137</v>
      </c>
      <c r="C22" s="17">
        <v>212</v>
      </c>
      <c r="K22" s="17" t="s">
        <v>140</v>
      </c>
      <c r="L22" s="17" t="s">
        <v>137</v>
      </c>
    </row>
    <row r="23" spans="1:12">
      <c r="A23" s="17" t="s">
        <v>141</v>
      </c>
      <c r="B23" s="17" t="s">
        <v>139</v>
      </c>
      <c r="C23" s="17">
        <v>212</v>
      </c>
      <c r="K23" s="17" t="s">
        <v>141</v>
      </c>
      <c r="L23" s="17" t="s">
        <v>139</v>
      </c>
    </row>
    <row r="24" spans="1:12">
      <c r="A24" s="17" t="s">
        <v>142</v>
      </c>
      <c r="B24" s="17" t="s">
        <v>143</v>
      </c>
      <c r="C24" s="17">
        <v>606</v>
      </c>
      <c r="K24" s="17" t="s">
        <v>142</v>
      </c>
      <c r="L24" s="17" t="s">
        <v>143</v>
      </c>
    </row>
    <row r="25" spans="1:12">
      <c r="A25" s="17" t="s">
        <v>189</v>
      </c>
      <c r="B25" s="17" t="s">
        <v>143</v>
      </c>
      <c r="C25" s="17">
        <v>470</v>
      </c>
      <c r="K25" s="17" t="s">
        <v>189</v>
      </c>
      <c r="L25" s="17" t="s">
        <v>143</v>
      </c>
    </row>
    <row r="26" spans="1:12">
      <c r="A26" s="17" t="s">
        <v>144</v>
      </c>
      <c r="B26" s="17" t="s">
        <v>145</v>
      </c>
      <c r="C26" s="17">
        <v>606</v>
      </c>
      <c r="K26" s="17" t="s">
        <v>144</v>
      </c>
      <c r="L26" s="17" t="s">
        <v>145</v>
      </c>
    </row>
    <row r="27" spans="1:12">
      <c r="A27" s="17" t="s">
        <v>190</v>
      </c>
      <c r="B27" s="17" t="s">
        <v>145</v>
      </c>
      <c r="C27" s="17">
        <v>470</v>
      </c>
      <c r="K27" s="17" t="s">
        <v>190</v>
      </c>
      <c r="L27" s="17" t="s">
        <v>145</v>
      </c>
    </row>
    <row r="28" spans="1:12">
      <c r="A28" s="17" t="s">
        <v>146</v>
      </c>
      <c r="B28" s="17" t="s">
        <v>147</v>
      </c>
      <c r="C28" s="17">
        <v>202</v>
      </c>
      <c r="K28" s="17" t="s">
        <v>146</v>
      </c>
      <c r="L28" s="17" t="s">
        <v>147</v>
      </c>
    </row>
    <row r="29" spans="1:12">
      <c r="A29" s="17" t="s">
        <v>148</v>
      </c>
      <c r="B29" s="17" t="s">
        <v>149</v>
      </c>
      <c r="C29" s="17">
        <v>202</v>
      </c>
      <c r="K29" s="17" t="s">
        <v>148</v>
      </c>
      <c r="L29" s="17" t="s">
        <v>149</v>
      </c>
    </row>
    <row r="30" spans="1:12">
      <c r="A30" s="17" t="s">
        <v>158</v>
      </c>
      <c r="B30" s="17" t="s">
        <v>159</v>
      </c>
      <c r="C30" s="17">
        <v>392</v>
      </c>
      <c r="K30" s="17" t="s">
        <v>158</v>
      </c>
      <c r="L30" s="17" t="s">
        <v>159</v>
      </c>
    </row>
    <row r="31" spans="1:12">
      <c r="A31" s="17" t="s">
        <v>73</v>
      </c>
      <c r="B31" s="17" t="s">
        <v>31</v>
      </c>
      <c r="C31" s="17">
        <v>771</v>
      </c>
      <c r="K31" s="17" t="s">
        <v>73</v>
      </c>
      <c r="L31" s="17" t="s">
        <v>31</v>
      </c>
    </row>
    <row r="32" spans="1:12">
      <c r="A32" s="17" t="s">
        <v>74</v>
      </c>
      <c r="B32" s="17" t="s">
        <v>35</v>
      </c>
      <c r="C32" s="17">
        <v>22</v>
      </c>
      <c r="K32" s="17" t="s">
        <v>74</v>
      </c>
      <c r="L32" s="17" t="s">
        <v>35</v>
      </c>
    </row>
    <row r="33" spans="1:12">
      <c r="A33" s="17" t="s">
        <v>75</v>
      </c>
      <c r="B33" s="17" t="s">
        <v>35</v>
      </c>
      <c r="C33" s="17">
        <v>229</v>
      </c>
      <c r="K33" s="17" t="s">
        <v>75</v>
      </c>
      <c r="L33" s="17" t="s">
        <v>35</v>
      </c>
    </row>
    <row r="34" spans="1:12">
      <c r="A34" s="17" t="s">
        <v>76</v>
      </c>
      <c r="B34" s="17" t="s">
        <v>12</v>
      </c>
      <c r="C34" s="17">
        <v>509</v>
      </c>
      <c r="K34" s="17" t="s">
        <v>76</v>
      </c>
      <c r="L34" s="17" t="s">
        <v>12</v>
      </c>
    </row>
    <row r="35" spans="1:12">
      <c r="A35" s="17" t="s">
        <v>20</v>
      </c>
      <c r="B35" s="17" t="s">
        <v>17</v>
      </c>
      <c r="C35" s="17">
        <v>0</v>
      </c>
      <c r="K35" s="17" t="s">
        <v>20</v>
      </c>
      <c r="L35" s="17" t="s">
        <v>17</v>
      </c>
    </row>
    <row r="36" spans="1:12">
      <c r="A36" s="17" t="s">
        <v>21</v>
      </c>
      <c r="B36" s="17" t="s">
        <v>19</v>
      </c>
      <c r="C36" s="17">
        <v>0</v>
      </c>
      <c r="K36" s="17" t="s">
        <v>21</v>
      </c>
      <c r="L36" s="17" t="s">
        <v>19</v>
      </c>
    </row>
    <row r="37" spans="1:12">
      <c r="A37" s="17" t="s">
        <v>78</v>
      </c>
      <c r="B37" s="17" t="s">
        <v>15</v>
      </c>
      <c r="C37" s="17">
        <v>513</v>
      </c>
      <c r="K37" s="17" t="s">
        <v>78</v>
      </c>
      <c r="L37" s="17" t="s">
        <v>15</v>
      </c>
    </row>
    <row r="38" spans="1:12">
      <c r="A38" s="17" t="s">
        <v>80</v>
      </c>
      <c r="B38" s="17" t="s">
        <v>23</v>
      </c>
      <c r="C38" s="17">
        <v>721</v>
      </c>
      <c r="K38" s="17" t="s">
        <v>80</v>
      </c>
      <c r="L38" s="17" t="s">
        <v>23</v>
      </c>
    </row>
    <row r="39" spans="1:12">
      <c r="A39" s="17" t="s">
        <v>81</v>
      </c>
      <c r="B39" s="17" t="s">
        <v>82</v>
      </c>
      <c r="C39" s="17">
        <v>733</v>
      </c>
      <c r="K39" s="17" t="s">
        <v>81</v>
      </c>
      <c r="L39" s="17" t="s">
        <v>82</v>
      </c>
    </row>
    <row r="40" spans="1:12">
      <c r="A40" s="17" t="s">
        <v>26</v>
      </c>
      <c r="B40" s="17" t="s">
        <v>27</v>
      </c>
      <c r="C40" s="17">
        <v>2847</v>
      </c>
      <c r="K40" s="17" t="s">
        <v>26</v>
      </c>
      <c r="L40" s="17" t="s">
        <v>27</v>
      </c>
    </row>
    <row r="41" spans="1:12">
      <c r="A41" s="17" t="s">
        <v>559</v>
      </c>
      <c r="B41" s="17" t="s">
        <v>216</v>
      </c>
      <c r="C41" s="17">
        <v>1064</v>
      </c>
      <c r="K41" s="17" t="s">
        <v>559</v>
      </c>
      <c r="L41" s="17" t="s">
        <v>216</v>
      </c>
    </row>
    <row r="42" spans="1:12">
      <c r="A42" s="17" t="s">
        <v>560</v>
      </c>
      <c r="B42" s="17" t="s">
        <v>180</v>
      </c>
      <c r="C42" s="17">
        <v>927</v>
      </c>
      <c r="K42" s="17" t="s">
        <v>560</v>
      </c>
      <c r="L42" s="17" t="s">
        <v>180</v>
      </c>
    </row>
    <row r="43" spans="1:12">
      <c r="A43" s="17" t="s">
        <v>561</v>
      </c>
      <c r="B43" s="17" t="s">
        <v>180</v>
      </c>
      <c r="C43" s="17">
        <v>137</v>
      </c>
      <c r="K43" s="17" t="s">
        <v>561</v>
      </c>
      <c r="L43" s="17" t="s">
        <v>180</v>
      </c>
    </row>
    <row r="44" spans="1:12">
      <c r="A44" s="17" t="s">
        <v>562</v>
      </c>
      <c r="B44" s="17" t="s">
        <v>251</v>
      </c>
      <c r="C44" s="17">
        <v>211</v>
      </c>
      <c r="K44" s="17" t="s">
        <v>562</v>
      </c>
      <c r="L44" s="17" t="s">
        <v>251</v>
      </c>
    </row>
    <row r="45" spans="1:12">
      <c r="A45" s="17" t="s">
        <v>563</v>
      </c>
      <c r="B45" s="17" t="s">
        <v>251</v>
      </c>
      <c r="C45" s="17">
        <v>137</v>
      </c>
      <c r="K45" s="17" t="s">
        <v>563</v>
      </c>
      <c r="L45" s="17" t="s">
        <v>251</v>
      </c>
    </row>
    <row r="46" spans="1:12">
      <c r="A46" s="17" t="s">
        <v>564</v>
      </c>
      <c r="B46" s="17" t="s">
        <v>216</v>
      </c>
      <c r="C46" s="17">
        <v>65</v>
      </c>
      <c r="K46" s="17" t="s">
        <v>564</v>
      </c>
      <c r="L46" s="17" t="s">
        <v>216</v>
      </c>
    </row>
    <row r="47" spans="1:12">
      <c r="A47" s="17" t="s">
        <v>565</v>
      </c>
      <c r="B47" s="17" t="s">
        <v>216</v>
      </c>
      <c r="C47" s="17">
        <v>53</v>
      </c>
      <c r="K47" s="17" t="s">
        <v>565</v>
      </c>
      <c r="L47" s="17" t="s">
        <v>216</v>
      </c>
    </row>
    <row r="48" spans="1:12">
      <c r="A48" s="17" t="s">
        <v>566</v>
      </c>
      <c r="B48" s="17" t="s">
        <v>180</v>
      </c>
      <c r="C48" s="17">
        <v>118</v>
      </c>
      <c r="K48" s="17" t="s">
        <v>566</v>
      </c>
      <c r="L48" s="17" t="s">
        <v>180</v>
      </c>
    </row>
    <row r="49" spans="1:12">
      <c r="A49" s="17" t="s">
        <v>567</v>
      </c>
      <c r="B49" s="17" t="s">
        <v>568</v>
      </c>
      <c r="C49" s="17">
        <v>118</v>
      </c>
      <c r="K49" s="17" t="s">
        <v>567</v>
      </c>
      <c r="L49" s="17" t="s">
        <v>568</v>
      </c>
    </row>
    <row r="50" spans="1:12">
      <c r="A50" s="17" t="s">
        <v>166</v>
      </c>
      <c r="B50" s="17" t="s">
        <v>167</v>
      </c>
      <c r="C50" s="17">
        <v>4878</v>
      </c>
      <c r="K50" s="17" t="s">
        <v>166</v>
      </c>
      <c r="L50" s="17" t="s">
        <v>167</v>
      </c>
    </row>
    <row r="51" spans="1:12">
      <c r="A51" s="17" t="s">
        <v>168</v>
      </c>
      <c r="B51" s="17" t="s">
        <v>169</v>
      </c>
      <c r="C51" s="17">
        <v>289</v>
      </c>
      <c r="K51" s="17" t="s">
        <v>168</v>
      </c>
      <c r="L51" s="17" t="s">
        <v>169</v>
      </c>
    </row>
    <row r="52" spans="1:12">
      <c r="A52" s="17">
        <v>1102734000009</v>
      </c>
      <c r="B52" s="17" t="s">
        <v>175</v>
      </c>
      <c r="C52" s="17">
        <v>28</v>
      </c>
      <c r="K52" s="17">
        <v>1102734000009</v>
      </c>
      <c r="L52" s="17" t="s">
        <v>175</v>
      </c>
    </row>
    <row r="53" spans="1:12">
      <c r="A53" s="17">
        <v>1102911400014</v>
      </c>
      <c r="B53" s="17" t="s">
        <v>29</v>
      </c>
      <c r="C53" s="17">
        <v>56</v>
      </c>
      <c r="K53" s="17">
        <v>1102911400014</v>
      </c>
      <c r="L53" s="17" t="s">
        <v>29</v>
      </c>
    </row>
    <row r="54" spans="1:12">
      <c r="A54" s="17">
        <v>1110811900013</v>
      </c>
      <c r="B54" s="17" t="s">
        <v>31</v>
      </c>
      <c r="C54" s="17">
        <v>1740</v>
      </c>
      <c r="K54" s="17">
        <v>1110811900013</v>
      </c>
      <c r="L54" s="17" t="s">
        <v>31</v>
      </c>
    </row>
    <row r="55" spans="1:12">
      <c r="A55" s="17" t="s">
        <v>32</v>
      </c>
      <c r="B55" s="17" t="s">
        <v>33</v>
      </c>
      <c r="C55" s="17">
        <v>776</v>
      </c>
      <c r="K55" s="17" t="s">
        <v>16</v>
      </c>
      <c r="L55" s="17" t="s">
        <v>17</v>
      </c>
    </row>
    <row r="56" spans="1:12">
      <c r="A56" s="17" t="s">
        <v>34</v>
      </c>
      <c r="B56" s="17" t="s">
        <v>35</v>
      </c>
      <c r="C56" s="17">
        <v>428</v>
      </c>
      <c r="K56" s="17" t="s">
        <v>18</v>
      </c>
      <c r="L56" s="17" t="s">
        <v>19</v>
      </c>
    </row>
    <row r="57" spans="1:12">
      <c r="A57" s="17" t="s">
        <v>36</v>
      </c>
      <c r="B57" s="17" t="s">
        <v>37</v>
      </c>
      <c r="C57" s="17">
        <v>290</v>
      </c>
      <c r="K57" s="17" t="s">
        <v>22</v>
      </c>
      <c r="L57" s="17" t="s">
        <v>23</v>
      </c>
    </row>
    <row r="58" spans="1:12">
      <c r="A58" s="17" t="s">
        <v>16</v>
      </c>
      <c r="B58" s="17" t="s">
        <v>17</v>
      </c>
      <c r="C58" s="17">
        <v>1046</v>
      </c>
      <c r="K58" s="17" t="s">
        <v>24</v>
      </c>
      <c r="L58" s="17" t="s">
        <v>25</v>
      </c>
    </row>
    <row r="59" spans="1:12">
      <c r="A59" s="17" t="s">
        <v>18</v>
      </c>
      <c r="B59" s="17" t="s">
        <v>19</v>
      </c>
      <c r="C59" s="17">
        <v>1046</v>
      </c>
      <c r="K59" s="17" t="s">
        <v>100</v>
      </c>
      <c r="L59" s="17" t="s">
        <v>33</v>
      </c>
    </row>
    <row r="60" spans="1:12">
      <c r="A60" s="17" t="s">
        <v>20</v>
      </c>
      <c r="B60" s="17" t="s">
        <v>17</v>
      </c>
      <c r="C60" s="17">
        <v>5</v>
      </c>
      <c r="K60" s="17" t="s">
        <v>195</v>
      </c>
      <c r="L60" s="17" t="s">
        <v>64</v>
      </c>
    </row>
    <row r="61" spans="1:12">
      <c r="A61" s="17" t="s">
        <v>21</v>
      </c>
      <c r="B61" s="17" t="s">
        <v>19</v>
      </c>
      <c r="C61" s="17">
        <v>5</v>
      </c>
      <c r="K61" s="17" t="s">
        <v>65</v>
      </c>
      <c r="L61" s="17" t="s">
        <v>66</v>
      </c>
    </row>
    <row r="62" spans="1:12">
      <c r="A62" s="17" t="s">
        <v>22</v>
      </c>
      <c r="B62" s="17" t="s">
        <v>23</v>
      </c>
      <c r="C62" s="17">
        <v>571</v>
      </c>
      <c r="K62" s="17" t="s">
        <v>68</v>
      </c>
      <c r="L62" s="17" t="s">
        <v>12</v>
      </c>
    </row>
    <row r="63" spans="1:12">
      <c r="A63" s="17" t="s">
        <v>24</v>
      </c>
      <c r="B63" s="17" t="s">
        <v>25</v>
      </c>
      <c r="C63" s="17">
        <v>1071</v>
      </c>
      <c r="K63" s="17" t="s">
        <v>69</v>
      </c>
      <c r="L63" s="17" t="s">
        <v>15</v>
      </c>
    </row>
    <row r="64" spans="1:12">
      <c r="A64" s="17" t="s">
        <v>26</v>
      </c>
      <c r="B64" s="17" t="s">
        <v>27</v>
      </c>
      <c r="C64" s="17">
        <v>5600</v>
      </c>
      <c r="K64" s="17" t="s">
        <v>208</v>
      </c>
      <c r="L64" s="17" t="s">
        <v>15</v>
      </c>
    </row>
    <row r="65" spans="1:12">
      <c r="A65" s="17" t="s">
        <v>61</v>
      </c>
      <c r="B65" s="17" t="s">
        <v>62</v>
      </c>
      <c r="C65" s="17">
        <v>862</v>
      </c>
      <c r="K65" s="17" t="s">
        <v>77</v>
      </c>
      <c r="L65" s="17" t="s">
        <v>12</v>
      </c>
    </row>
    <row r="66" spans="1:12">
      <c r="A66" s="17" t="s">
        <v>63</v>
      </c>
      <c r="B66" s="17" t="s">
        <v>64</v>
      </c>
      <c r="C66" s="17">
        <v>640</v>
      </c>
      <c r="K66" s="17" t="s">
        <v>79</v>
      </c>
      <c r="L66" s="17" t="s">
        <v>15</v>
      </c>
    </row>
    <row r="67" spans="1:12">
      <c r="A67" s="17" t="s">
        <v>100</v>
      </c>
      <c r="B67" s="17" t="s">
        <v>33</v>
      </c>
      <c r="C67" s="17">
        <v>2034</v>
      </c>
      <c r="K67" s="17" t="s">
        <v>162</v>
      </c>
      <c r="L67" s="17" t="s">
        <v>23</v>
      </c>
    </row>
    <row r="68" spans="1:12">
      <c r="A68" s="17" t="s">
        <v>195</v>
      </c>
      <c r="B68" s="17" t="s">
        <v>64</v>
      </c>
      <c r="C68" s="17">
        <v>944</v>
      </c>
      <c r="K68" s="17" t="s">
        <v>163</v>
      </c>
      <c r="L68" s="17" t="s">
        <v>82</v>
      </c>
    </row>
    <row r="69" spans="1:12">
      <c r="A69" s="17" t="s">
        <v>65</v>
      </c>
      <c r="B69" s="17" t="s">
        <v>66</v>
      </c>
      <c r="C69" s="17">
        <v>40</v>
      </c>
      <c r="K69" s="17">
        <v>1103631500008</v>
      </c>
      <c r="L69" s="17" t="s">
        <v>60</v>
      </c>
    </row>
    <row r="70" spans="1:12">
      <c r="A70" s="17" t="s">
        <v>67</v>
      </c>
      <c r="B70" s="17" t="s">
        <v>33</v>
      </c>
      <c r="C70" s="17">
        <v>90</v>
      </c>
      <c r="K70" s="17" t="s">
        <v>83</v>
      </c>
      <c r="L70" s="17" t="s">
        <v>33</v>
      </c>
    </row>
    <row r="71" spans="1:12">
      <c r="A71" s="17" t="s">
        <v>68</v>
      </c>
      <c r="B71" s="17" t="s">
        <v>12</v>
      </c>
      <c r="C71" s="17">
        <v>434</v>
      </c>
      <c r="K71" s="17" t="s">
        <v>84</v>
      </c>
      <c r="L71" s="17" t="s">
        <v>85</v>
      </c>
    </row>
    <row r="72" spans="1:12">
      <c r="A72" s="17" t="s">
        <v>69</v>
      </c>
      <c r="B72" s="17" t="s">
        <v>15</v>
      </c>
      <c r="C72" s="17">
        <v>414</v>
      </c>
      <c r="K72" s="17" t="s">
        <v>90</v>
      </c>
      <c r="L72" s="17" t="s">
        <v>91</v>
      </c>
    </row>
    <row r="73" spans="1:12">
      <c r="A73" s="17" t="s">
        <v>208</v>
      </c>
      <c r="B73" s="17" t="s">
        <v>15</v>
      </c>
      <c r="C73" s="17">
        <v>20</v>
      </c>
      <c r="K73" s="17" t="s">
        <v>92</v>
      </c>
      <c r="L73" s="17" t="s">
        <v>93</v>
      </c>
    </row>
    <row r="74" spans="1:12">
      <c r="A74" s="17" t="s">
        <v>36</v>
      </c>
      <c r="B74" s="17" t="s">
        <v>37</v>
      </c>
      <c r="C74" s="17">
        <v>20</v>
      </c>
      <c r="K74" s="17" t="s">
        <v>209</v>
      </c>
      <c r="L74" s="17" t="s">
        <v>17</v>
      </c>
    </row>
    <row r="75" spans="1:12">
      <c r="A75" s="17" t="s">
        <v>70</v>
      </c>
      <c r="B75" s="17" t="s">
        <v>33</v>
      </c>
      <c r="C75" s="17">
        <v>3444</v>
      </c>
      <c r="K75" s="17" t="s">
        <v>94</v>
      </c>
      <c r="L75" s="17" t="s">
        <v>19</v>
      </c>
    </row>
    <row r="76" spans="1:12">
      <c r="A76" s="17" t="s">
        <v>72</v>
      </c>
      <c r="B76" s="17" t="s">
        <v>27</v>
      </c>
      <c r="C76" s="17">
        <v>1657</v>
      </c>
      <c r="K76" s="17" t="s">
        <v>95</v>
      </c>
      <c r="L76" s="17" t="s">
        <v>96</v>
      </c>
    </row>
    <row r="77" spans="1:12">
      <c r="A77" s="17" t="s">
        <v>73</v>
      </c>
      <c r="B77" s="17" t="s">
        <v>31</v>
      </c>
      <c r="C77" s="17">
        <v>135</v>
      </c>
      <c r="K77" s="17" t="s">
        <v>97</v>
      </c>
      <c r="L77" s="17" t="s">
        <v>98</v>
      </c>
    </row>
    <row r="78" spans="1:12">
      <c r="A78" s="17" t="s">
        <v>74</v>
      </c>
      <c r="B78" s="17" t="s">
        <v>35</v>
      </c>
      <c r="C78" s="17">
        <v>40</v>
      </c>
      <c r="K78" s="17" t="s">
        <v>99</v>
      </c>
      <c r="L78" s="17" t="s">
        <v>27</v>
      </c>
    </row>
    <row r="79" spans="1:12">
      <c r="A79" s="17" t="s">
        <v>75</v>
      </c>
      <c r="B79" s="17" t="s">
        <v>35</v>
      </c>
      <c r="C79" s="17">
        <v>862</v>
      </c>
      <c r="K79" s="17" t="s">
        <v>101</v>
      </c>
      <c r="L79" s="17" t="s">
        <v>12</v>
      </c>
    </row>
    <row r="80" spans="1:12">
      <c r="A80" s="17" t="s">
        <v>76</v>
      </c>
      <c r="B80" s="17" t="s">
        <v>12</v>
      </c>
      <c r="C80" s="17">
        <v>1035</v>
      </c>
      <c r="K80" s="17" t="s">
        <v>102</v>
      </c>
      <c r="L80" s="17" t="s">
        <v>15</v>
      </c>
    </row>
    <row r="81" spans="1:12">
      <c r="A81" s="17" t="s">
        <v>77</v>
      </c>
      <c r="B81" s="17" t="s">
        <v>12</v>
      </c>
      <c r="C81" s="17">
        <v>80</v>
      </c>
      <c r="K81"/>
      <c r="L81"/>
    </row>
    <row r="82" spans="1:12">
      <c r="A82" s="17" t="s">
        <v>20</v>
      </c>
      <c r="B82" s="17" t="s">
        <v>17</v>
      </c>
      <c r="C82" s="17">
        <v>1145</v>
      </c>
      <c r="K82"/>
      <c r="L82"/>
    </row>
    <row r="83" spans="1:12">
      <c r="A83" s="17" t="s">
        <v>21</v>
      </c>
      <c r="B83" s="17" t="s">
        <v>19</v>
      </c>
      <c r="C83" s="17">
        <v>1145</v>
      </c>
      <c r="K83"/>
      <c r="L83"/>
    </row>
    <row r="84" spans="1:12">
      <c r="A84" s="17" t="s">
        <v>78</v>
      </c>
      <c r="B84" s="17" t="s">
        <v>15</v>
      </c>
      <c r="C84" s="17">
        <v>1035</v>
      </c>
      <c r="K84"/>
      <c r="L84"/>
    </row>
    <row r="85" spans="1:12">
      <c r="A85" s="17" t="s">
        <v>79</v>
      </c>
      <c r="B85" s="17" t="s">
        <v>15</v>
      </c>
      <c r="C85" s="17">
        <v>80</v>
      </c>
      <c r="K85"/>
      <c r="L85"/>
    </row>
    <row r="86" spans="1:12">
      <c r="A86" s="17" t="s">
        <v>80</v>
      </c>
      <c r="B86" s="17" t="s">
        <v>23</v>
      </c>
      <c r="C86" s="17">
        <v>1337</v>
      </c>
      <c r="K86"/>
      <c r="L86"/>
    </row>
    <row r="87" spans="1:12">
      <c r="A87" s="17" t="s">
        <v>162</v>
      </c>
      <c r="B87" s="17" t="s">
        <v>23</v>
      </c>
      <c r="C87" s="17">
        <v>80</v>
      </c>
      <c r="K87"/>
      <c r="L87"/>
    </row>
    <row r="88" spans="1:12">
      <c r="A88" s="17" t="s">
        <v>81</v>
      </c>
      <c r="B88" s="17" t="s">
        <v>82</v>
      </c>
      <c r="C88" s="17">
        <v>1577</v>
      </c>
      <c r="K88"/>
      <c r="L88"/>
    </row>
    <row r="89" spans="1:12">
      <c r="A89" s="17" t="s">
        <v>163</v>
      </c>
      <c r="B89" s="17" t="s">
        <v>82</v>
      </c>
      <c r="C89" s="17">
        <v>80</v>
      </c>
      <c r="K89"/>
      <c r="L89"/>
    </row>
    <row r="90" spans="1:12">
      <c r="A90" s="17" t="s">
        <v>26</v>
      </c>
      <c r="B90" s="17" t="s">
        <v>27</v>
      </c>
      <c r="C90" s="17">
        <v>1700</v>
      </c>
      <c r="K90"/>
      <c r="L90"/>
    </row>
    <row r="91" spans="1:12">
      <c r="A91" s="17">
        <v>1103631500008</v>
      </c>
      <c r="B91" s="17" t="s">
        <v>60</v>
      </c>
      <c r="C91" s="17">
        <v>85</v>
      </c>
      <c r="K91"/>
      <c r="L91"/>
    </row>
    <row r="92" spans="1:12">
      <c r="A92" s="17" t="s">
        <v>83</v>
      </c>
      <c r="B92" s="17" t="s">
        <v>33</v>
      </c>
      <c r="C92" s="17">
        <v>5200</v>
      </c>
      <c r="K92"/>
      <c r="L92"/>
    </row>
    <row r="93" spans="1:12">
      <c r="A93" s="17" t="s">
        <v>84</v>
      </c>
      <c r="B93" s="17" t="s">
        <v>85</v>
      </c>
      <c r="C93" s="17">
        <v>7220</v>
      </c>
      <c r="K93"/>
      <c r="L93"/>
    </row>
    <row r="94" spans="1:12">
      <c r="A94" s="17" t="s">
        <v>86</v>
      </c>
      <c r="B94" s="17" t="s">
        <v>87</v>
      </c>
      <c r="C94" s="17">
        <v>4038</v>
      </c>
      <c r="K94"/>
      <c r="L94"/>
    </row>
    <row r="95" spans="1:12">
      <c r="A95" s="17" t="s">
        <v>88</v>
      </c>
      <c r="B95" s="17" t="s">
        <v>12</v>
      </c>
      <c r="C95" s="17">
        <v>1284</v>
      </c>
      <c r="K95"/>
      <c r="L95"/>
    </row>
    <row r="96" spans="1:12">
      <c r="A96" s="17" t="s">
        <v>89</v>
      </c>
      <c r="B96" s="17" t="s">
        <v>15</v>
      </c>
      <c r="C96" s="17">
        <v>1284</v>
      </c>
      <c r="K96"/>
      <c r="L96"/>
    </row>
    <row r="97" spans="1:12">
      <c r="A97" s="17" t="s">
        <v>90</v>
      </c>
      <c r="B97" s="17" t="s">
        <v>91</v>
      </c>
      <c r="C97" s="17">
        <v>570</v>
      </c>
      <c r="K97"/>
      <c r="L97"/>
    </row>
    <row r="98" spans="1:12">
      <c r="A98" s="17" t="s">
        <v>92</v>
      </c>
      <c r="B98" s="17" t="s">
        <v>93</v>
      </c>
      <c r="C98" s="17">
        <v>370</v>
      </c>
      <c r="K98"/>
      <c r="L98"/>
    </row>
    <row r="99" spans="1:12">
      <c r="A99" s="17" t="s">
        <v>209</v>
      </c>
      <c r="B99" s="17" t="s">
        <v>17</v>
      </c>
      <c r="C99" s="17">
        <v>126</v>
      </c>
      <c r="K99"/>
      <c r="L99"/>
    </row>
    <row r="100" spans="1:12">
      <c r="A100" s="17" t="s">
        <v>94</v>
      </c>
      <c r="B100" s="17" t="s">
        <v>19</v>
      </c>
      <c r="C100" s="17">
        <v>126</v>
      </c>
      <c r="K100"/>
      <c r="L100"/>
    </row>
    <row r="101" spans="1:12">
      <c r="A101" s="17" t="s">
        <v>95</v>
      </c>
      <c r="B101" s="17" t="s">
        <v>96</v>
      </c>
      <c r="C101" s="17">
        <v>200</v>
      </c>
      <c r="K101"/>
      <c r="L101"/>
    </row>
    <row r="102" spans="1:12">
      <c r="A102" s="17" t="s">
        <v>97</v>
      </c>
      <c r="B102" s="17" t="s">
        <v>98</v>
      </c>
      <c r="C102" s="17">
        <v>200</v>
      </c>
      <c r="K102"/>
      <c r="L102"/>
    </row>
    <row r="103" spans="1:12">
      <c r="A103" s="17" t="s">
        <v>99</v>
      </c>
      <c r="B103" s="17" t="s">
        <v>27</v>
      </c>
      <c r="C103" s="17">
        <v>200</v>
      </c>
      <c r="K103"/>
      <c r="L103"/>
    </row>
    <row r="104" spans="1:12">
      <c r="A104" s="17" t="s">
        <v>63</v>
      </c>
      <c r="B104" s="17" t="s">
        <v>64</v>
      </c>
      <c r="C104" s="17">
        <v>13832</v>
      </c>
      <c r="K104"/>
      <c r="L104"/>
    </row>
    <row r="105" spans="1:12">
      <c r="A105" s="17" t="s">
        <v>100</v>
      </c>
      <c r="B105" s="17" t="s">
        <v>33</v>
      </c>
      <c r="C105" s="17">
        <v>10472</v>
      </c>
      <c r="K105"/>
      <c r="L105"/>
    </row>
    <row r="106" spans="1:12">
      <c r="A106" s="17" t="s">
        <v>195</v>
      </c>
      <c r="B106" s="17" t="s">
        <v>64</v>
      </c>
      <c r="C106" s="17">
        <v>1112</v>
      </c>
      <c r="K106"/>
      <c r="L106"/>
    </row>
    <row r="107" spans="1:12">
      <c r="A107" s="17" t="s">
        <v>75</v>
      </c>
      <c r="B107" s="17" t="s">
        <v>35</v>
      </c>
      <c r="C107" s="17">
        <v>4038</v>
      </c>
      <c r="K107"/>
      <c r="L107"/>
    </row>
    <row r="108" spans="1:12">
      <c r="A108" s="17" t="s">
        <v>101</v>
      </c>
      <c r="B108" s="17" t="s">
        <v>12</v>
      </c>
      <c r="C108" s="17">
        <v>1520</v>
      </c>
      <c r="K108"/>
      <c r="L108"/>
    </row>
    <row r="109" spans="1:12">
      <c r="A109" s="17" t="s">
        <v>102</v>
      </c>
      <c r="B109" s="17" t="s">
        <v>15</v>
      </c>
      <c r="C109" s="17">
        <v>1520</v>
      </c>
      <c r="K109"/>
      <c r="L109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42"/>
  <sheetViews>
    <sheetView topLeftCell="A154" workbookViewId="0">
      <selection activeCell="N20" sqref="N20"/>
    </sheetView>
  </sheetViews>
  <sheetFormatPr defaultColWidth="9" defaultRowHeight="13.5"/>
  <cols>
    <col min="1" max="2" width="9" style="1"/>
    <col min="3" max="3" width="11.625" style="1" customWidth="1"/>
    <col min="4" max="4" width="15.875" style="1" customWidth="1"/>
    <col min="5" max="5" width="11.375" style="1" customWidth="1"/>
    <col min="6" max="7" width="9" style="1"/>
    <col min="8" max="10" width="7.875" style="1" customWidth="1"/>
    <col min="11" max="11" width="15.75" style="1" customWidth="1"/>
    <col min="12" max="16384" width="9" style="1"/>
  </cols>
  <sheetData>
    <row r="1" s="1" customFormat="1" ht="24.75" spans="1:9">
      <c r="A1" s="2" t="s">
        <v>610</v>
      </c>
      <c r="B1" s="2"/>
      <c r="C1" s="2"/>
      <c r="D1" s="2"/>
      <c r="E1" s="2"/>
      <c r="F1" s="2"/>
      <c r="G1" s="2"/>
      <c r="H1" s="2"/>
      <c r="I1" s="12"/>
    </row>
    <row r="2" s="1" customFormat="1" ht="14.25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/>
      <c r="I2" s="13" t="s">
        <v>611</v>
      </c>
      <c r="N2" s="7" t="s">
        <v>103</v>
      </c>
    </row>
    <row r="3" s="1" customFormat="1" ht="16.5" spans="1:45">
      <c r="A3" s="3"/>
      <c r="B3" s="4"/>
      <c r="C3" s="4"/>
      <c r="D3" s="4"/>
      <c r="E3" s="4"/>
      <c r="F3" s="4"/>
      <c r="G3" s="3"/>
      <c r="H3" s="3" t="s">
        <v>612</v>
      </c>
      <c r="I3" s="13"/>
      <c r="L3" s="6"/>
      <c r="M3" s="6"/>
      <c r="N3" s="7" t="s">
        <v>105</v>
      </c>
      <c r="O3" s="8"/>
      <c r="P3" s="8"/>
      <c r="Q3" s="15"/>
      <c r="R3" s="8"/>
      <c r="S3" s="8"/>
      <c r="T3" s="8"/>
      <c r="U3" s="8"/>
      <c r="V3" s="15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7" t="e">
        <f>#REF!</f>
        <v>#REF!</v>
      </c>
    </row>
    <row r="4" s="1" customFormat="1" ht="16.5" spans="1:45">
      <c r="A4" s="3"/>
      <c r="B4" s="4"/>
      <c r="C4" s="4"/>
      <c r="D4" s="4"/>
      <c r="E4" s="4"/>
      <c r="F4" s="4"/>
      <c r="G4" s="3"/>
      <c r="H4" s="3"/>
      <c r="I4" s="13"/>
      <c r="L4" s="6"/>
      <c r="M4" s="6"/>
      <c r="N4" s="7" t="s">
        <v>107</v>
      </c>
      <c r="O4" s="8"/>
      <c r="P4" s="8"/>
      <c r="Q4" s="15"/>
      <c r="R4" s="8"/>
      <c r="S4" s="8"/>
      <c r="T4" s="8"/>
      <c r="U4" s="8"/>
      <c r="V4" s="15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7" t="e">
        <f>#REF!</f>
        <v>#REF!</v>
      </c>
    </row>
    <row r="5" s="1" customFormat="1" ht="16.5" spans="1:45">
      <c r="A5" s="5" t="s">
        <v>613</v>
      </c>
      <c r="B5" s="6" t="s">
        <v>165</v>
      </c>
      <c r="C5" s="6" t="e">
        <f>VLOOKUP(D5,[1]Sheet11!N:O,2,FALSE)</f>
        <v>#N/A</v>
      </c>
      <c r="D5" s="7" t="s">
        <v>103</v>
      </c>
      <c r="E5" s="7" t="s">
        <v>104</v>
      </c>
      <c r="F5" s="7">
        <v>5812</v>
      </c>
      <c r="G5" s="8" t="s">
        <v>13</v>
      </c>
      <c r="H5" s="9">
        <v>4033</v>
      </c>
      <c r="I5" s="7">
        <f t="shared" ref="I5:I68" si="0">F5</f>
        <v>5812</v>
      </c>
      <c r="J5" s="1" t="str">
        <f t="shared" ref="J5:J68" si="1">B5</f>
        <v>瑞沃捷运高顶</v>
      </c>
      <c r="K5" s="1" t="e">
        <f t="shared" ref="K5:K68" si="2">C5</f>
        <v>#N/A</v>
      </c>
      <c r="L5" s="6" t="s">
        <v>164</v>
      </c>
      <c r="M5" s="6"/>
      <c r="N5" s="7" t="s">
        <v>42</v>
      </c>
      <c r="O5" s="8"/>
      <c r="P5" s="8"/>
      <c r="Q5" s="15"/>
      <c r="R5" s="8"/>
      <c r="S5" s="8"/>
      <c r="T5" s="8"/>
      <c r="U5" s="8"/>
      <c r="V5" s="15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7" t="e">
        <f>#REF!</f>
        <v>#REF!</v>
      </c>
    </row>
    <row r="6" s="1" customFormat="1" ht="16.5" spans="1:45">
      <c r="A6" s="10"/>
      <c r="B6" s="6" t="str">
        <f>VLOOKUP(D6,[1]Sheet10!K:M,3,FALSE)</f>
        <v>瑞沃重卡2200</v>
      </c>
      <c r="C6" s="6" t="str">
        <f>VLOOKUP(D6,[1]Sheet11!N:O,2,FALSE)</f>
        <v>01.03.22.007</v>
      </c>
      <c r="D6" s="7" t="s">
        <v>105</v>
      </c>
      <c r="E6" s="7" t="s">
        <v>106</v>
      </c>
      <c r="F6" s="7">
        <v>503</v>
      </c>
      <c r="G6" s="8" t="s">
        <v>13</v>
      </c>
      <c r="H6" s="9">
        <v>356</v>
      </c>
      <c r="I6" s="7">
        <f t="shared" si="0"/>
        <v>503</v>
      </c>
      <c r="J6" s="1" t="str">
        <f t="shared" si="1"/>
        <v>瑞沃重卡2200</v>
      </c>
      <c r="K6" s="1" t="str">
        <f t="shared" si="2"/>
        <v>01.03.22.007</v>
      </c>
      <c r="L6" s="6" t="s">
        <v>164</v>
      </c>
      <c r="M6" s="6"/>
      <c r="N6" s="7" t="s">
        <v>86</v>
      </c>
      <c r="O6" s="8"/>
      <c r="P6" s="8"/>
      <c r="Q6" s="15"/>
      <c r="R6" s="8"/>
      <c r="S6" s="8"/>
      <c r="T6" s="8"/>
      <c r="U6" s="8"/>
      <c r="V6" s="15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7" t="e">
        <f>#REF!</f>
        <v>#REF!</v>
      </c>
    </row>
    <row r="7" s="1" customFormat="1" ht="16.5" spans="1:45">
      <c r="A7" s="10"/>
      <c r="B7" s="6" t="str">
        <f>VLOOKUP(D7,[1]Sheet10!K:M,3,FALSE)</f>
        <v>瑞沃重卡2200</v>
      </c>
      <c r="C7" s="6" t="str">
        <f>VLOOKUP(D7,[1]Sheet11!N:O,2,FALSE)</f>
        <v>01.03.20.070</v>
      </c>
      <c r="D7" s="7" t="s">
        <v>107</v>
      </c>
      <c r="E7" s="7" t="s">
        <v>108</v>
      </c>
      <c r="F7" s="7">
        <v>49</v>
      </c>
      <c r="G7" s="8" t="s">
        <v>13</v>
      </c>
      <c r="H7" s="9">
        <v>58</v>
      </c>
      <c r="I7" s="7">
        <f t="shared" si="0"/>
        <v>49</v>
      </c>
      <c r="J7" s="1" t="str">
        <f t="shared" si="1"/>
        <v>瑞沃重卡2200</v>
      </c>
      <c r="K7" s="1" t="str">
        <f t="shared" si="2"/>
        <v>01.03.20.070</v>
      </c>
      <c r="L7" s="6" t="s">
        <v>164</v>
      </c>
      <c r="M7" s="6"/>
      <c r="N7" s="7" t="s">
        <v>88</v>
      </c>
      <c r="O7" s="8"/>
      <c r="P7" s="8"/>
      <c r="Q7" s="15"/>
      <c r="R7" s="8"/>
      <c r="S7" s="8"/>
      <c r="T7" s="8"/>
      <c r="U7" s="8"/>
      <c r="V7" s="15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7" t="e">
        <f>#REF!</f>
        <v>#REF!</v>
      </c>
    </row>
    <row r="8" s="1" customFormat="1" ht="16.5" spans="1:45">
      <c r="A8" s="10"/>
      <c r="B8" s="6" t="s">
        <v>49</v>
      </c>
      <c r="C8" s="6" t="str">
        <f>VLOOKUP(D8,[1]Sheet11!N:O,2,FALSE)</f>
        <v>01.03.04.024</v>
      </c>
      <c r="D8" s="7" t="s">
        <v>42</v>
      </c>
      <c r="E8" s="7" t="s">
        <v>43</v>
      </c>
      <c r="F8" s="7">
        <v>200</v>
      </c>
      <c r="G8" s="8" t="s">
        <v>13</v>
      </c>
      <c r="H8" s="9">
        <v>100</v>
      </c>
      <c r="I8" s="7">
        <f t="shared" si="0"/>
        <v>200</v>
      </c>
      <c r="J8" s="1" t="str">
        <f t="shared" si="1"/>
        <v>奥铃捷运</v>
      </c>
      <c r="K8" s="1" t="str">
        <f t="shared" si="2"/>
        <v>01.03.04.024</v>
      </c>
      <c r="L8" s="6" t="s">
        <v>164</v>
      </c>
      <c r="M8" s="6"/>
      <c r="N8" s="7" t="s">
        <v>89</v>
      </c>
      <c r="O8" s="8"/>
      <c r="P8" s="8"/>
      <c r="Q8" s="15"/>
      <c r="R8" s="8"/>
      <c r="S8" s="8"/>
      <c r="T8" s="8"/>
      <c r="U8" s="8"/>
      <c r="V8" s="15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7" t="e">
        <f>#REF!</f>
        <v>#REF!</v>
      </c>
    </row>
    <row r="9" s="1" customFormat="1" ht="16.5" spans="1:45">
      <c r="A9" s="10"/>
      <c r="B9" s="6" t="str">
        <f>VLOOKUP(D9,[1]Sheet10!K:M,3,FALSE)</f>
        <v>时代小卡1580</v>
      </c>
      <c r="C9" s="6" t="str">
        <f>VLOOKUP(D9,[1]Sheet11!N:O,2,FALSE)</f>
        <v>01.01.02.045</v>
      </c>
      <c r="D9" s="7" t="s">
        <v>86</v>
      </c>
      <c r="E9" s="7" t="s">
        <v>87</v>
      </c>
      <c r="F9" s="7">
        <v>115</v>
      </c>
      <c r="G9" s="8" t="s">
        <v>13</v>
      </c>
      <c r="H9" s="9">
        <v>75</v>
      </c>
      <c r="I9" s="7">
        <f t="shared" si="0"/>
        <v>115</v>
      </c>
      <c r="J9" s="1" t="str">
        <f t="shared" si="1"/>
        <v>时代小卡1580</v>
      </c>
      <c r="K9" s="1" t="str">
        <f t="shared" si="2"/>
        <v>01.01.02.045</v>
      </c>
      <c r="L9" s="6" t="s">
        <v>164</v>
      </c>
      <c r="M9" s="6"/>
      <c r="N9" s="7" t="s">
        <v>61</v>
      </c>
      <c r="O9" s="8"/>
      <c r="P9" s="8"/>
      <c r="Q9" s="15"/>
      <c r="R9" s="8"/>
      <c r="S9" s="8"/>
      <c r="T9" s="8"/>
      <c r="U9" s="8"/>
      <c r="V9" s="15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7" t="e">
        <f>#REF!</f>
        <v>#REF!</v>
      </c>
    </row>
    <row r="10" s="1" customFormat="1" ht="16.5" spans="1:45">
      <c r="A10" s="10"/>
      <c r="B10" s="6" t="str">
        <f>VLOOKUP(D10,[1]Sheet10!K:M,3,FALSE)</f>
        <v>时代小卡1580</v>
      </c>
      <c r="C10" s="6" t="str">
        <f>VLOOKUP(D10,[1]Sheet11!N:O,2,FALSE)</f>
        <v>01.01.01.154</v>
      </c>
      <c r="D10" s="7" t="s">
        <v>88</v>
      </c>
      <c r="E10" s="7" t="s">
        <v>12</v>
      </c>
      <c r="F10" s="7">
        <v>64</v>
      </c>
      <c r="G10" s="8" t="s">
        <v>13</v>
      </c>
      <c r="H10" s="9">
        <v>10</v>
      </c>
      <c r="I10" s="7">
        <f t="shared" si="0"/>
        <v>64</v>
      </c>
      <c r="J10" s="1" t="str">
        <f t="shared" si="1"/>
        <v>时代小卡1580</v>
      </c>
      <c r="K10" s="1" t="str">
        <f t="shared" si="2"/>
        <v>01.01.01.154</v>
      </c>
      <c r="L10" s="6" t="s">
        <v>164</v>
      </c>
      <c r="M10" s="6"/>
      <c r="N10" s="7" t="s">
        <v>109</v>
      </c>
      <c r="O10" s="8"/>
      <c r="P10" s="8"/>
      <c r="Q10" s="15"/>
      <c r="R10" s="8"/>
      <c r="S10" s="8"/>
      <c r="T10" s="8"/>
      <c r="U10" s="8"/>
      <c r="V10" s="15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7" t="e">
        <f>#REF!</f>
        <v>#REF!</v>
      </c>
    </row>
    <row r="11" s="1" customFormat="1" ht="16.5" spans="1:45">
      <c r="A11" s="10"/>
      <c r="B11" s="6" t="str">
        <f>VLOOKUP(D11,[1]Sheet10!K:M,3,FALSE)</f>
        <v>时代小卡1580</v>
      </c>
      <c r="C11" s="6" t="str">
        <f>VLOOKUP(D11,[1]Sheet11!N:O,2,FALSE)</f>
        <v>01.01.01.155</v>
      </c>
      <c r="D11" s="7" t="s">
        <v>89</v>
      </c>
      <c r="E11" s="7" t="s">
        <v>15</v>
      </c>
      <c r="F11" s="7">
        <v>86</v>
      </c>
      <c r="G11" s="8" t="s">
        <v>13</v>
      </c>
      <c r="H11" s="9">
        <v>10</v>
      </c>
      <c r="I11" s="7">
        <f t="shared" si="0"/>
        <v>86</v>
      </c>
      <c r="J11" s="1" t="str">
        <f t="shared" si="1"/>
        <v>时代小卡1580</v>
      </c>
      <c r="K11" s="1" t="str">
        <f t="shared" si="2"/>
        <v>01.01.01.155</v>
      </c>
      <c r="L11" s="6" t="s">
        <v>164</v>
      </c>
      <c r="M11" s="6"/>
      <c r="N11" s="7" t="s">
        <v>63</v>
      </c>
      <c r="O11" s="8"/>
      <c r="P11" s="8"/>
      <c r="Q11" s="15"/>
      <c r="R11" s="8"/>
      <c r="S11" s="8"/>
      <c r="T11" s="8"/>
      <c r="U11" s="8"/>
      <c r="V11" s="15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7" t="e">
        <f>#REF!</f>
        <v>#REF!</v>
      </c>
    </row>
    <row r="12" s="1" customFormat="1" ht="16.5" spans="1:45">
      <c r="A12" s="10"/>
      <c r="B12" s="6" t="str">
        <f>VLOOKUP(D12,[1]Sheet10!K:M,3,FALSE)</f>
        <v>时代轻卡1029</v>
      </c>
      <c r="C12" s="6" t="str">
        <f>VLOOKUP(D12,[1]Sheet11!N:O,2,FALSE)</f>
        <v>01.01.02.004</v>
      </c>
      <c r="D12" s="7" t="s">
        <v>61</v>
      </c>
      <c r="E12" s="7" t="s">
        <v>62</v>
      </c>
      <c r="F12" s="7">
        <v>125</v>
      </c>
      <c r="G12" s="8" t="s">
        <v>13</v>
      </c>
      <c r="H12" s="9">
        <v>85</v>
      </c>
      <c r="I12" s="7">
        <f t="shared" si="0"/>
        <v>125</v>
      </c>
      <c r="J12" s="1" t="str">
        <f t="shared" si="1"/>
        <v>时代轻卡1029</v>
      </c>
      <c r="K12" s="1" t="str">
        <f t="shared" si="2"/>
        <v>01.01.02.004</v>
      </c>
      <c r="L12" s="6" t="s">
        <v>164</v>
      </c>
      <c r="M12" s="6"/>
      <c r="N12" s="7" t="s">
        <v>110</v>
      </c>
      <c r="O12" s="8"/>
      <c r="P12" s="8"/>
      <c r="Q12" s="15"/>
      <c r="R12" s="8"/>
      <c r="S12" s="8"/>
      <c r="T12" s="8"/>
      <c r="U12" s="8"/>
      <c r="V12" s="15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7" t="e">
        <f>#REF!</f>
        <v>#REF!</v>
      </c>
    </row>
    <row r="13" s="1" customFormat="1" ht="16.5" spans="1:45">
      <c r="A13" s="10"/>
      <c r="B13" s="6" t="str">
        <f>VLOOKUP(D13,[1]Sheet10!K:M,3,FALSE)</f>
        <v>时代轻卡1029</v>
      </c>
      <c r="C13" s="6" t="str">
        <f>VLOOKUP(D13,[1]Sheet11!N:O,2,FALSE)</f>
        <v>01.01.02.006</v>
      </c>
      <c r="D13" s="7" t="s">
        <v>109</v>
      </c>
      <c r="E13" s="7" t="s">
        <v>62</v>
      </c>
      <c r="F13" s="7">
        <v>45</v>
      </c>
      <c r="G13" s="8" t="s">
        <v>13</v>
      </c>
      <c r="H13" s="9">
        <v>45</v>
      </c>
      <c r="I13" s="7">
        <f t="shared" si="0"/>
        <v>45</v>
      </c>
      <c r="J13" s="1" t="str">
        <f t="shared" si="1"/>
        <v>时代轻卡1029</v>
      </c>
      <c r="K13" s="1" t="str">
        <f t="shared" si="2"/>
        <v>01.01.02.006</v>
      </c>
      <c r="L13" s="6" t="s">
        <v>164</v>
      </c>
      <c r="M13" s="6"/>
      <c r="N13" s="7" t="s">
        <v>67</v>
      </c>
      <c r="O13" s="8"/>
      <c r="P13" s="8"/>
      <c r="Q13" s="15"/>
      <c r="R13" s="8"/>
      <c r="S13" s="8"/>
      <c r="T13" s="8"/>
      <c r="U13" s="8"/>
      <c r="V13" s="15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7" t="e">
        <f>#REF!</f>
        <v>#REF!</v>
      </c>
    </row>
    <row r="14" s="1" customFormat="1" ht="16.5" spans="1:45">
      <c r="A14" s="10"/>
      <c r="B14" s="6" t="s">
        <v>49</v>
      </c>
      <c r="C14" s="6" t="str">
        <f>VLOOKUP(D14,[1]Sheet11!N:O,2,FALSE)</f>
        <v>01.03.02.010</v>
      </c>
      <c r="D14" s="7" t="s">
        <v>63</v>
      </c>
      <c r="E14" s="7" t="s">
        <v>64</v>
      </c>
      <c r="F14" s="7">
        <v>144</v>
      </c>
      <c r="G14" s="8" t="s">
        <v>13</v>
      </c>
      <c r="H14" s="9">
        <v>144</v>
      </c>
      <c r="I14" s="7">
        <f t="shared" si="0"/>
        <v>144</v>
      </c>
      <c r="J14" s="1" t="str">
        <f t="shared" si="1"/>
        <v>奥铃捷运</v>
      </c>
      <c r="K14" s="1" t="str">
        <f t="shared" si="2"/>
        <v>01.03.02.010</v>
      </c>
      <c r="L14" s="6" t="s">
        <v>164</v>
      </c>
      <c r="M14" s="6"/>
      <c r="N14" s="7" t="s">
        <v>32</v>
      </c>
      <c r="O14" s="8"/>
      <c r="P14" s="8"/>
      <c r="Q14" s="15"/>
      <c r="R14" s="8"/>
      <c r="S14" s="8"/>
      <c r="T14" s="8"/>
      <c r="U14" s="8"/>
      <c r="V14" s="15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7" t="e">
        <f>#REF!</f>
        <v>#REF!</v>
      </c>
    </row>
    <row r="15" s="1" customFormat="1" ht="16.5" spans="1:45">
      <c r="A15" s="10"/>
      <c r="B15" s="6" t="s">
        <v>165</v>
      </c>
      <c r="C15" s="6" t="e">
        <f>VLOOKUP(D15,[1]Sheet11!N:O,2,FALSE)</f>
        <v>#N/A</v>
      </c>
      <c r="D15" s="7" t="s">
        <v>110</v>
      </c>
      <c r="E15" s="7" t="s">
        <v>111</v>
      </c>
      <c r="F15" s="7">
        <v>13807</v>
      </c>
      <c r="G15" s="8" t="s">
        <v>13</v>
      </c>
      <c r="H15" s="9">
        <v>10196</v>
      </c>
      <c r="I15" s="7">
        <f t="shared" si="0"/>
        <v>13807</v>
      </c>
      <c r="J15" s="1" t="str">
        <f t="shared" si="1"/>
        <v>瑞沃捷运高顶</v>
      </c>
      <c r="K15" s="1" t="e">
        <f t="shared" si="2"/>
        <v>#N/A</v>
      </c>
      <c r="L15" s="6" t="s">
        <v>164</v>
      </c>
      <c r="M15" s="6"/>
      <c r="N15" s="7" t="s">
        <v>34</v>
      </c>
      <c r="O15" s="8"/>
      <c r="P15" s="8"/>
      <c r="Q15" s="15"/>
      <c r="R15" s="8"/>
      <c r="S15" s="8"/>
      <c r="T15" s="8"/>
      <c r="U15" s="8"/>
      <c r="V15" s="15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7" t="e">
        <f>#REF!</f>
        <v>#REF!</v>
      </c>
    </row>
    <row r="16" s="1" customFormat="1" ht="16.5" spans="1:45">
      <c r="A16" s="10"/>
      <c r="B16" s="6" t="str">
        <f>VLOOKUP(D16,[1]Sheet10!K:M,3,FALSE)</f>
        <v>时代轻卡1780</v>
      </c>
      <c r="C16" s="6" t="str">
        <f>VLOOKUP(D16,[1]Sheet11!N:O,2,FALSE)</f>
        <v>01.03.05.002</v>
      </c>
      <c r="D16" s="7" t="s">
        <v>67</v>
      </c>
      <c r="E16" s="7" t="s">
        <v>33</v>
      </c>
      <c r="F16" s="7">
        <v>60</v>
      </c>
      <c r="G16" s="8" t="s">
        <v>13</v>
      </c>
      <c r="H16" s="9">
        <v>50</v>
      </c>
      <c r="I16" s="7">
        <f t="shared" si="0"/>
        <v>60</v>
      </c>
      <c r="J16" s="1" t="str">
        <f t="shared" si="1"/>
        <v>时代轻卡1780</v>
      </c>
      <c r="K16" s="1" t="str">
        <f t="shared" si="2"/>
        <v>01.03.05.002</v>
      </c>
      <c r="L16" s="6" t="s">
        <v>164</v>
      </c>
      <c r="M16" s="6"/>
      <c r="N16" s="7" t="s">
        <v>36</v>
      </c>
      <c r="O16" s="8"/>
      <c r="P16" s="8"/>
      <c r="Q16" s="15"/>
      <c r="R16" s="8"/>
      <c r="S16" s="8"/>
      <c r="T16" s="8"/>
      <c r="U16" s="8"/>
      <c r="V16" s="15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7" t="e">
        <f>#REF!</f>
        <v>#REF!</v>
      </c>
    </row>
    <row r="17" s="1" customFormat="1" ht="16.5" spans="1:45">
      <c r="A17" s="10"/>
      <c r="B17" s="6" t="str">
        <f>VLOOKUP(D17,[1]Sheet10!K:M,3,FALSE)</f>
        <v>奥铃捷运</v>
      </c>
      <c r="C17" s="6" t="str">
        <f>VLOOKUP(D17,[1]Sheet11!N:O,2,FALSE)</f>
        <v>01.03.03.001</v>
      </c>
      <c r="D17" s="7" t="s">
        <v>32</v>
      </c>
      <c r="E17" s="7" t="s">
        <v>33</v>
      </c>
      <c r="F17" s="7">
        <v>410</v>
      </c>
      <c r="G17" s="8" t="s">
        <v>13</v>
      </c>
      <c r="H17" s="9">
        <v>400</v>
      </c>
      <c r="I17" s="7">
        <f t="shared" si="0"/>
        <v>410</v>
      </c>
      <c r="J17" s="1" t="str">
        <f t="shared" si="1"/>
        <v>奥铃捷运</v>
      </c>
      <c r="K17" s="1" t="str">
        <f t="shared" si="2"/>
        <v>01.03.03.001</v>
      </c>
      <c r="L17" s="6" t="s">
        <v>164</v>
      </c>
      <c r="M17" s="6"/>
      <c r="N17" s="7" t="s">
        <v>70</v>
      </c>
      <c r="O17" s="8"/>
      <c r="P17" s="8"/>
      <c r="Q17" s="15"/>
      <c r="R17" s="8"/>
      <c r="S17" s="8"/>
      <c r="T17" s="8"/>
      <c r="U17" s="8"/>
      <c r="V17" s="15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7" t="e">
        <f>#REF!</f>
        <v>#REF!</v>
      </c>
    </row>
    <row r="18" s="1" customFormat="1" ht="16.5" spans="1:45">
      <c r="A18" s="10"/>
      <c r="B18" s="6" t="str">
        <f>VLOOKUP(D18,[1]Sheet10!K:M,3,FALSE)</f>
        <v>瑞沃捷运</v>
      </c>
      <c r="C18" s="6" t="str">
        <f>VLOOKUP(D18,[1]Sheet11!N:O,2,FALSE)</f>
        <v>01.03.03.002</v>
      </c>
      <c r="D18" s="7" t="s">
        <v>34</v>
      </c>
      <c r="E18" s="7" t="s">
        <v>35</v>
      </c>
      <c r="F18" s="7">
        <v>205</v>
      </c>
      <c r="G18" s="8" t="s">
        <v>13</v>
      </c>
      <c r="H18" s="9">
        <v>200</v>
      </c>
      <c r="I18" s="7">
        <f t="shared" si="0"/>
        <v>205</v>
      </c>
      <c r="J18" s="1" t="str">
        <f t="shared" si="1"/>
        <v>瑞沃捷运</v>
      </c>
      <c r="K18" s="1" t="str">
        <f t="shared" si="2"/>
        <v>01.03.03.002</v>
      </c>
      <c r="L18" s="6" t="s">
        <v>164</v>
      </c>
      <c r="M18" s="6"/>
      <c r="N18" s="7" t="s">
        <v>71</v>
      </c>
      <c r="O18" s="8"/>
      <c r="P18" s="8"/>
      <c r="Q18" s="15"/>
      <c r="R18" s="8"/>
      <c r="S18" s="8"/>
      <c r="T18" s="8"/>
      <c r="U18" s="8"/>
      <c r="V18" s="15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7" t="e">
        <f>#REF!</f>
        <v>#REF!</v>
      </c>
    </row>
    <row r="19" s="1" customFormat="1" ht="16.5" spans="1:45">
      <c r="A19" s="10"/>
      <c r="B19" s="6" t="str">
        <f>VLOOKUP(D19,[1]Sheet10!K:M,3,FALSE)</f>
        <v>瑞捷运</v>
      </c>
      <c r="C19" s="6" t="str">
        <f>VLOOKUP(D19,[1]Sheet11!N:O,2,FALSE)</f>
        <v>01.03.19.023</v>
      </c>
      <c r="D19" s="7" t="s">
        <v>36</v>
      </c>
      <c r="E19" s="7" t="s">
        <v>37</v>
      </c>
      <c r="F19" s="7">
        <v>12</v>
      </c>
      <c r="G19" s="8" t="s">
        <v>13</v>
      </c>
      <c r="H19" s="9">
        <v>15</v>
      </c>
      <c r="I19" s="7">
        <f t="shared" si="0"/>
        <v>12</v>
      </c>
      <c r="J19" s="1" t="str">
        <f t="shared" si="1"/>
        <v>瑞捷运</v>
      </c>
      <c r="K19" s="1" t="str">
        <f t="shared" si="2"/>
        <v>01.03.19.023</v>
      </c>
      <c r="L19" s="6" t="s">
        <v>164</v>
      </c>
      <c r="M19" s="6"/>
      <c r="N19" s="7" t="s">
        <v>72</v>
      </c>
      <c r="O19" s="8"/>
      <c r="P19" s="8"/>
      <c r="Q19" s="15"/>
      <c r="R19" s="8"/>
      <c r="S19" s="8"/>
      <c r="T19" s="8"/>
      <c r="U19" s="8"/>
      <c r="V19" s="15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7" t="e">
        <f>#REF!</f>
        <v>#REF!</v>
      </c>
    </row>
    <row r="20" s="1" customFormat="1" ht="16.5" spans="1:45">
      <c r="A20" s="10"/>
      <c r="B20" s="6" t="str">
        <f>VLOOKUP(D20,[1]Sheet10!K:M,3,FALSE)</f>
        <v>时代康瑞H</v>
      </c>
      <c r="C20" s="6" t="str">
        <f>VLOOKUP(D20,[1]Sheet11!N:O,2,FALSE)</f>
        <v>01.03.03.022</v>
      </c>
      <c r="D20" s="7" t="s">
        <v>70</v>
      </c>
      <c r="E20" s="7" t="s">
        <v>33</v>
      </c>
      <c r="F20" s="7">
        <v>2100</v>
      </c>
      <c r="G20" s="8" t="s">
        <v>13</v>
      </c>
      <c r="H20" s="9">
        <v>1898</v>
      </c>
      <c r="I20" s="7">
        <f t="shared" si="0"/>
        <v>2100</v>
      </c>
      <c r="J20" s="1" t="str">
        <f t="shared" si="1"/>
        <v>时代康瑞H</v>
      </c>
      <c r="K20" s="1" t="str">
        <f t="shared" si="2"/>
        <v>01.03.03.022</v>
      </c>
      <c r="L20" s="6" t="s">
        <v>164</v>
      </c>
      <c r="M20" s="6"/>
      <c r="N20" s="7" t="s">
        <v>112</v>
      </c>
      <c r="O20" s="8"/>
      <c r="P20" s="8"/>
      <c r="Q20" s="15"/>
      <c r="R20" s="8"/>
      <c r="S20" s="8"/>
      <c r="T20" s="8"/>
      <c r="U20" s="8"/>
      <c r="V20" s="15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7" t="e">
        <f>#REF!</f>
        <v>#REF!</v>
      </c>
    </row>
    <row r="21" s="1" customFormat="1" ht="16.5" spans="1:45">
      <c r="A21" s="10"/>
      <c r="B21" s="6" t="str">
        <f>VLOOKUP(D21,[1]Sheet10!K:M,3,FALSE)</f>
        <v>时代康瑞H</v>
      </c>
      <c r="C21" s="6" t="str">
        <f>VLOOKUP(D21,[1]Sheet11!N:O,2,FALSE)</f>
        <v>01.03.03.023</v>
      </c>
      <c r="D21" s="7" t="s">
        <v>71</v>
      </c>
      <c r="E21" s="7" t="s">
        <v>35</v>
      </c>
      <c r="F21" s="7">
        <v>1050</v>
      </c>
      <c r="G21" s="8" t="s">
        <v>13</v>
      </c>
      <c r="H21" s="9">
        <v>949</v>
      </c>
      <c r="I21" s="7">
        <f t="shared" si="0"/>
        <v>1050</v>
      </c>
      <c r="J21" s="1" t="str">
        <f t="shared" si="1"/>
        <v>时代康瑞H</v>
      </c>
      <c r="K21" s="1" t="str">
        <f t="shared" si="2"/>
        <v>01.03.03.023</v>
      </c>
      <c r="L21" s="6" t="s">
        <v>164</v>
      </c>
      <c r="M21" s="6"/>
      <c r="N21" s="7" t="s">
        <v>114</v>
      </c>
      <c r="O21" s="8"/>
      <c r="P21" s="8"/>
      <c r="Q21" s="15"/>
      <c r="R21" s="8"/>
      <c r="S21" s="8"/>
      <c r="T21" s="8"/>
      <c r="U21" s="8"/>
      <c r="V21" s="15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7" t="e">
        <f>#REF!</f>
        <v>#REF!</v>
      </c>
    </row>
    <row r="22" s="1" customFormat="1" ht="16.5" spans="1:45">
      <c r="A22" s="10"/>
      <c r="B22" s="6" t="str">
        <f>VLOOKUP(D22,[1]Sheet10!K:M,3,FALSE)</f>
        <v>时代康瑞H</v>
      </c>
      <c r="C22" s="6" t="str">
        <f>VLOOKUP(D22,[1]Sheet11!N:O,2,FALSE)</f>
        <v>01.01.02.051</v>
      </c>
      <c r="D22" s="7" t="s">
        <v>72</v>
      </c>
      <c r="E22" s="7" t="s">
        <v>27</v>
      </c>
      <c r="F22" s="7">
        <v>1050</v>
      </c>
      <c r="G22" s="8" t="s">
        <v>13</v>
      </c>
      <c r="H22" s="9">
        <v>949</v>
      </c>
      <c r="I22" s="7">
        <f t="shared" si="0"/>
        <v>1050</v>
      </c>
      <c r="J22" s="1" t="str">
        <f t="shared" si="1"/>
        <v>时代康瑞H</v>
      </c>
      <c r="K22" s="1" t="str">
        <f t="shared" si="2"/>
        <v>01.01.02.051</v>
      </c>
      <c r="L22" s="6" t="s">
        <v>164</v>
      </c>
      <c r="M22" s="6"/>
      <c r="N22" s="7" t="s">
        <v>116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7" t="e">
        <f>#REF!</f>
        <v>#REF!</v>
      </c>
    </row>
    <row r="23" s="1" customFormat="1" ht="16.5" spans="1:45">
      <c r="A23" s="10"/>
      <c r="B23" s="6" t="str">
        <f>VLOOKUP(D23,[1]Sheet10!K:M,3,FALSE)</f>
        <v>瑞沃重卡2200</v>
      </c>
      <c r="C23" s="6" t="str">
        <f>VLOOKUP(D23,[1]Sheet11!N:O,2,FALSE)</f>
        <v>01.03.08.007</v>
      </c>
      <c r="D23" s="7" t="s">
        <v>112</v>
      </c>
      <c r="E23" s="7" t="s">
        <v>113</v>
      </c>
      <c r="F23" s="7">
        <v>17</v>
      </c>
      <c r="G23" s="8" t="s">
        <v>13</v>
      </c>
      <c r="H23" s="9">
        <v>28</v>
      </c>
      <c r="I23" s="7">
        <f t="shared" si="0"/>
        <v>17</v>
      </c>
      <c r="J23" s="1" t="str">
        <f t="shared" si="1"/>
        <v>瑞沃重卡2200</v>
      </c>
      <c r="K23" s="1" t="str">
        <f t="shared" si="2"/>
        <v>01.03.08.007</v>
      </c>
      <c r="L23" s="6" t="s">
        <v>164</v>
      </c>
      <c r="M23" s="6"/>
      <c r="N23" s="7" t="s">
        <v>117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7" t="e">
        <f>#REF!</f>
        <v>#REF!</v>
      </c>
    </row>
    <row r="24" s="1" customFormat="1" ht="16.5" spans="1:45">
      <c r="A24" s="10"/>
      <c r="B24" s="6" t="str">
        <f>VLOOKUP(D24,[1]Sheet10!K:M,3,FALSE)</f>
        <v>瑞沃重卡2200</v>
      </c>
      <c r="C24" s="6" t="str">
        <f>VLOOKUP(D24,[1]Sheet11!N:O,2,FALSE)</f>
        <v>01.03.08.008</v>
      </c>
      <c r="D24" s="7" t="s">
        <v>114</v>
      </c>
      <c r="E24" s="7" t="s">
        <v>115</v>
      </c>
      <c r="F24" s="7">
        <v>17</v>
      </c>
      <c r="G24" s="8" t="s">
        <v>13</v>
      </c>
      <c r="H24" s="9">
        <v>28</v>
      </c>
      <c r="I24" s="7">
        <f t="shared" si="0"/>
        <v>17</v>
      </c>
      <c r="J24" s="1" t="str">
        <f t="shared" si="1"/>
        <v>瑞沃重卡2200</v>
      </c>
      <c r="K24" s="1" t="str">
        <f t="shared" si="2"/>
        <v>01.03.08.008</v>
      </c>
      <c r="L24" s="6" t="s">
        <v>164</v>
      </c>
      <c r="M24" s="6"/>
      <c r="N24" s="7" t="s">
        <v>119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7" t="e">
        <f>#REF!</f>
        <v>#REF!</v>
      </c>
    </row>
    <row r="25" s="1" customFormat="1" ht="16.5" spans="1:45">
      <c r="A25" s="10"/>
      <c r="B25" s="6" t="str">
        <f>VLOOKUP(D25,[1]Sheet10!K:M,3,FALSE)</f>
        <v>瑞沃重卡2200</v>
      </c>
      <c r="C25" s="6" t="str">
        <f>VLOOKUP(D25,[1]Sheet11!N:O,2,FALSE)</f>
        <v>01.01.01.134</v>
      </c>
      <c r="D25" s="7" t="s">
        <v>116</v>
      </c>
      <c r="E25" s="7" t="s">
        <v>23</v>
      </c>
      <c r="F25" s="7">
        <v>103</v>
      </c>
      <c r="G25" s="8" t="s">
        <v>13</v>
      </c>
      <c r="H25" s="9">
        <v>90</v>
      </c>
      <c r="I25" s="7">
        <f t="shared" si="0"/>
        <v>103</v>
      </c>
      <c r="J25" s="1" t="str">
        <f t="shared" si="1"/>
        <v>瑞沃重卡2200</v>
      </c>
      <c r="K25" s="1" t="str">
        <f t="shared" si="2"/>
        <v>01.01.01.134</v>
      </c>
      <c r="L25" s="6" t="s">
        <v>164</v>
      </c>
      <c r="M25" s="6"/>
      <c r="N25" s="7" t="s">
        <v>121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7" t="e">
        <f>#REF!</f>
        <v>#REF!</v>
      </c>
    </row>
    <row r="26" s="1" customFormat="1" ht="16.5" spans="1:45">
      <c r="A26" s="10"/>
      <c r="B26" s="6" t="str">
        <f>VLOOKUP(D26,[1]Sheet10!K:M,3,FALSE)</f>
        <v>瑞沃重卡2400高顶</v>
      </c>
      <c r="C26" s="6" t="str">
        <f>VLOOKUP(D26,[1]Sheet11!N:O,2,FALSE)</f>
        <v>01.03.20.068</v>
      </c>
      <c r="D26" s="7" t="s">
        <v>117</v>
      </c>
      <c r="E26" s="7" t="s">
        <v>118</v>
      </c>
      <c r="F26" s="7">
        <v>24</v>
      </c>
      <c r="G26" s="8" t="s">
        <v>13</v>
      </c>
      <c r="H26" s="9">
        <v>14</v>
      </c>
      <c r="I26" s="7">
        <f t="shared" si="0"/>
        <v>24</v>
      </c>
      <c r="J26" s="1" t="str">
        <f t="shared" si="1"/>
        <v>瑞沃重卡2400高顶</v>
      </c>
      <c r="K26" s="1" t="str">
        <f t="shared" si="2"/>
        <v>01.03.20.068</v>
      </c>
      <c r="L26" s="6" t="s">
        <v>164</v>
      </c>
      <c r="M26" s="6"/>
      <c r="N26" s="7" t="s">
        <v>123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7" t="e">
        <f>#REF!</f>
        <v>#REF!</v>
      </c>
    </row>
    <row r="27" s="1" customFormat="1" ht="16.5" spans="1:45">
      <c r="A27" s="10"/>
      <c r="B27" s="6" t="str">
        <f>VLOOKUP(D27,[1]Sheet10!K:M,3,FALSE)</f>
        <v>瑞沃重卡2400高顶</v>
      </c>
      <c r="C27" s="6" t="str">
        <f>VLOOKUP(D27,[1]Sheet11!N:O,2,FALSE)</f>
        <v>01.03.20.069</v>
      </c>
      <c r="D27" s="7" t="s">
        <v>119</v>
      </c>
      <c r="E27" s="7" t="s">
        <v>120</v>
      </c>
      <c r="F27" s="7">
        <v>24</v>
      </c>
      <c r="G27" s="8" t="s">
        <v>13</v>
      </c>
      <c r="H27" s="9">
        <v>14</v>
      </c>
      <c r="I27" s="7">
        <f t="shared" si="0"/>
        <v>24</v>
      </c>
      <c r="J27" s="1" t="str">
        <f t="shared" si="1"/>
        <v>瑞沃重卡2400高顶</v>
      </c>
      <c r="K27" s="1" t="str">
        <f t="shared" si="2"/>
        <v>01.03.20.069</v>
      </c>
      <c r="L27" s="6" t="s">
        <v>164</v>
      </c>
      <c r="M27" s="6"/>
      <c r="N27" s="7" t="s">
        <v>125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7" t="e">
        <f>#REF!</f>
        <v>#REF!</v>
      </c>
    </row>
    <row r="28" s="1" customFormat="1" ht="16.5" spans="1:45">
      <c r="A28" s="10"/>
      <c r="B28" s="6" t="str">
        <f>VLOOKUP(D28,[1]Sheet10!K:M,3,FALSE)</f>
        <v>瑞沃重卡2400高顶</v>
      </c>
      <c r="C28" s="6" t="str">
        <f>VLOOKUP(D28,[1]Sheet11!N:O,2,FALSE)</f>
        <v>01.03.20.071</v>
      </c>
      <c r="D28" s="7" t="s">
        <v>121</v>
      </c>
      <c r="E28" s="7" t="s">
        <v>122</v>
      </c>
      <c r="F28" s="7">
        <v>14</v>
      </c>
      <c r="G28" s="8" t="s">
        <v>13</v>
      </c>
      <c r="H28" s="9">
        <v>8</v>
      </c>
      <c r="I28" s="7">
        <f t="shared" si="0"/>
        <v>14</v>
      </c>
      <c r="J28" s="1" t="str">
        <f t="shared" si="1"/>
        <v>瑞沃重卡2400高顶</v>
      </c>
      <c r="K28" s="1" t="str">
        <f t="shared" si="2"/>
        <v>01.03.20.071</v>
      </c>
      <c r="L28" s="6" t="s">
        <v>164</v>
      </c>
      <c r="M28" s="6"/>
      <c r="N28" s="7" t="s">
        <v>127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7" t="e">
        <f>#REF!</f>
        <v>#REF!</v>
      </c>
    </row>
    <row r="29" s="1" customFormat="1" ht="16.5" spans="1:45">
      <c r="A29" s="10"/>
      <c r="B29" s="6" t="str">
        <f>VLOOKUP(D29,[1]Sheet10!K:M,3,FALSE)</f>
        <v>瑞沃重卡2400高顶</v>
      </c>
      <c r="C29" s="6" t="str">
        <f>VLOOKUP(D29,[1]Sheet11!N:O,2,FALSE)</f>
        <v>01.03.20.120</v>
      </c>
      <c r="D29" s="7" t="s">
        <v>123</v>
      </c>
      <c r="E29" s="7" t="s">
        <v>124</v>
      </c>
      <c r="F29" s="7">
        <v>7</v>
      </c>
      <c r="G29" s="8" t="s">
        <v>13</v>
      </c>
      <c r="H29" s="9">
        <v>4</v>
      </c>
      <c r="I29" s="7">
        <f t="shared" si="0"/>
        <v>7</v>
      </c>
      <c r="J29" s="1" t="str">
        <f t="shared" si="1"/>
        <v>瑞沃重卡2400高顶</v>
      </c>
      <c r="K29" s="1" t="str">
        <f t="shared" si="2"/>
        <v>01.03.20.120</v>
      </c>
      <c r="L29" s="6" t="s">
        <v>164</v>
      </c>
      <c r="M29" s="6"/>
      <c r="N29" s="7" t="s">
        <v>129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7" t="e">
        <f>#REF!</f>
        <v>#REF!</v>
      </c>
    </row>
    <row r="30" s="1" customFormat="1" ht="16.5" spans="1:45">
      <c r="A30" s="10"/>
      <c r="B30" s="6" t="str">
        <f>VLOOKUP(D30,[1]Sheet10!K:M,3,FALSE)</f>
        <v>瑞沃重卡2400高顶</v>
      </c>
      <c r="C30" s="6" t="str">
        <f>VLOOKUP(D30,[1]Sheet11!N:O,2,FALSE)</f>
        <v>01.03.20.121</v>
      </c>
      <c r="D30" s="7" t="s">
        <v>125</v>
      </c>
      <c r="E30" s="7" t="s">
        <v>126</v>
      </c>
      <c r="F30" s="7">
        <v>7</v>
      </c>
      <c r="G30" s="8" t="s">
        <v>13</v>
      </c>
      <c r="H30" s="9">
        <v>4</v>
      </c>
      <c r="I30" s="7">
        <f t="shared" si="0"/>
        <v>7</v>
      </c>
      <c r="J30" s="1" t="str">
        <f t="shared" si="1"/>
        <v>瑞沃重卡2400高顶</v>
      </c>
      <c r="K30" s="1" t="str">
        <f t="shared" si="2"/>
        <v>01.03.20.121</v>
      </c>
      <c r="L30" s="6" t="s">
        <v>164</v>
      </c>
      <c r="M30" s="6"/>
      <c r="N30" s="7" t="s">
        <v>131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7" t="e">
        <f>#REF!</f>
        <v>#REF!</v>
      </c>
    </row>
    <row r="31" s="1" customFormat="1" ht="16.5" spans="1:45">
      <c r="A31" s="10"/>
      <c r="B31" s="6" t="str">
        <f>VLOOKUP(D31,[1]Sheet10!K:M,3,FALSE)</f>
        <v>瑞沃重卡2400高顶</v>
      </c>
      <c r="C31" s="6" t="str">
        <f>VLOOKUP(D31,[1]Sheet11!N:O,2,FALSE)</f>
        <v>01.03.20.072</v>
      </c>
      <c r="D31" s="7" t="s">
        <v>127</v>
      </c>
      <c r="E31" s="7" t="s">
        <v>128</v>
      </c>
      <c r="F31" s="7">
        <v>14</v>
      </c>
      <c r="G31" s="8" t="s">
        <v>13</v>
      </c>
      <c r="H31" s="9">
        <v>8</v>
      </c>
      <c r="I31" s="7">
        <f t="shared" si="0"/>
        <v>14</v>
      </c>
      <c r="J31" s="1" t="str">
        <f t="shared" si="1"/>
        <v>瑞沃重卡2400高顶</v>
      </c>
      <c r="K31" s="1" t="str">
        <f t="shared" si="2"/>
        <v>01.03.20.072</v>
      </c>
      <c r="L31" s="6" t="s">
        <v>164</v>
      </c>
      <c r="M31" s="6"/>
      <c r="N31" s="7" t="s">
        <v>133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7" t="e">
        <f>#REF!</f>
        <v>#REF!</v>
      </c>
    </row>
    <row r="32" s="1" customFormat="1" ht="16.5" spans="1:45">
      <c r="A32" s="10"/>
      <c r="B32" s="6" t="str">
        <f>VLOOKUP(D32,[1]Sheet10!K:M,3,FALSE)</f>
        <v>瑞沃重卡2400高顶</v>
      </c>
      <c r="C32" s="6" t="str">
        <f>VLOOKUP(D32,[1]Sheet11!N:O,2,FALSE)</f>
        <v>01.03.20.067</v>
      </c>
      <c r="D32" s="7" t="s">
        <v>129</v>
      </c>
      <c r="E32" s="7" t="s">
        <v>130</v>
      </c>
      <c r="F32" s="7">
        <v>14</v>
      </c>
      <c r="G32" s="8" t="s">
        <v>13</v>
      </c>
      <c r="H32" s="9">
        <v>8</v>
      </c>
      <c r="I32" s="7">
        <f t="shared" si="0"/>
        <v>14</v>
      </c>
      <c r="J32" s="1" t="str">
        <f t="shared" si="1"/>
        <v>瑞沃重卡2400高顶</v>
      </c>
      <c r="K32" s="1" t="str">
        <f t="shared" si="2"/>
        <v>01.03.20.067</v>
      </c>
      <c r="L32" s="6" t="s">
        <v>164</v>
      </c>
      <c r="M32" s="6"/>
      <c r="N32" s="7" t="s">
        <v>134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7" t="e">
        <f>#REF!</f>
        <v>#REF!</v>
      </c>
    </row>
    <row r="33" s="1" customFormat="1" ht="16.5" spans="1:45">
      <c r="A33" s="10"/>
      <c r="B33" s="6" t="str">
        <f>VLOOKUP(D33,[1]Sheet10!K:M,3,FALSE)</f>
        <v>瑞沃重卡2400高顶</v>
      </c>
      <c r="C33" s="6" t="str">
        <f>VLOOKUP(D33,[1]Sheet11!N:O,2,FALSE)</f>
        <v>01.03.20.122</v>
      </c>
      <c r="D33" s="7" t="s">
        <v>131</v>
      </c>
      <c r="E33" s="7" t="s">
        <v>132</v>
      </c>
      <c r="F33" s="7">
        <v>7</v>
      </c>
      <c r="G33" s="8" t="s">
        <v>13</v>
      </c>
      <c r="H33" s="9">
        <v>4</v>
      </c>
      <c r="I33" s="7">
        <f t="shared" si="0"/>
        <v>7</v>
      </c>
      <c r="J33" s="1" t="str">
        <f t="shared" si="1"/>
        <v>瑞沃重卡2400高顶</v>
      </c>
      <c r="K33" s="1" t="str">
        <f t="shared" si="2"/>
        <v>01.03.20.122</v>
      </c>
      <c r="L33" s="6" t="s">
        <v>164</v>
      </c>
      <c r="M33" s="6"/>
      <c r="N33" s="7" t="s">
        <v>136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7" t="e">
        <f>#REF!</f>
        <v>#REF!</v>
      </c>
    </row>
    <row r="34" s="1" customFormat="1" ht="16.5" spans="1:45">
      <c r="A34" s="10"/>
      <c r="B34" s="6" t="str">
        <f>VLOOKUP(D34,[1]Sheet10!K:M,3,FALSE)</f>
        <v>瑞沃重卡2200</v>
      </c>
      <c r="C34" s="6" t="str">
        <f>VLOOKUP(D34,[1]Sheet11!N:O,2,FALSE)</f>
        <v>01.03.20.090</v>
      </c>
      <c r="D34" s="7" t="s">
        <v>133</v>
      </c>
      <c r="E34" s="7" t="s">
        <v>25</v>
      </c>
      <c r="F34" s="7">
        <v>117</v>
      </c>
      <c r="G34" s="8" t="s">
        <v>13</v>
      </c>
      <c r="H34" s="9">
        <v>89</v>
      </c>
      <c r="I34" s="7">
        <f t="shared" si="0"/>
        <v>117</v>
      </c>
      <c r="J34" s="1" t="str">
        <f t="shared" si="1"/>
        <v>瑞沃重卡2200</v>
      </c>
      <c r="K34" s="1" t="str">
        <f t="shared" si="2"/>
        <v>01.03.20.090</v>
      </c>
      <c r="L34" s="6" t="s">
        <v>164</v>
      </c>
      <c r="M34" s="6"/>
      <c r="N34" s="7" t="s">
        <v>138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7" t="e">
        <f>#REF!</f>
        <v>#REF!</v>
      </c>
    </row>
    <row r="35" s="1" customFormat="1" ht="16.5" spans="1:45">
      <c r="A35" s="10"/>
      <c r="B35" s="6" t="s">
        <v>165</v>
      </c>
      <c r="C35" s="6" t="str">
        <f>VLOOKUP(D35,[1]Sheet11!N:O,2,FALSE)</f>
        <v>01.03.02.049</v>
      </c>
      <c r="D35" s="7" t="s">
        <v>134</v>
      </c>
      <c r="E35" s="7" t="s">
        <v>135</v>
      </c>
      <c r="F35" s="7">
        <v>225</v>
      </c>
      <c r="G35" s="8" t="s">
        <v>13</v>
      </c>
      <c r="H35" s="9">
        <v>175</v>
      </c>
      <c r="I35" s="7">
        <f t="shared" si="0"/>
        <v>225</v>
      </c>
      <c r="J35" s="1" t="str">
        <f t="shared" si="1"/>
        <v>瑞沃捷运高顶</v>
      </c>
      <c r="K35" s="1" t="str">
        <f t="shared" si="2"/>
        <v>01.03.02.049</v>
      </c>
      <c r="L35" s="6" t="s">
        <v>164</v>
      </c>
      <c r="M35" s="6"/>
      <c r="N35" s="7" t="s">
        <v>140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7" t="e">
        <f>#REF!</f>
        <v>#REF!</v>
      </c>
    </row>
    <row r="36" s="1" customFormat="1" ht="16.5" spans="1:45">
      <c r="A36" s="10"/>
      <c r="B36" s="6" t="str">
        <f>VLOOKUP(D36,[1]Sheet10!K:M,3,FALSE)</f>
        <v>瑞沃重卡2400高顶</v>
      </c>
      <c r="C36" s="6" t="str">
        <f>VLOOKUP(D36,[1]Sheet11!N:O,2,FALSE)</f>
        <v>01.03.20.091</v>
      </c>
      <c r="D36" s="7" t="s">
        <v>136</v>
      </c>
      <c r="E36" s="7" t="s">
        <v>137</v>
      </c>
      <c r="F36" s="7">
        <v>24</v>
      </c>
      <c r="G36" s="8" t="s">
        <v>13</v>
      </c>
      <c r="H36" s="9">
        <v>14</v>
      </c>
      <c r="I36" s="7">
        <f t="shared" si="0"/>
        <v>24</v>
      </c>
      <c r="J36" s="1" t="str">
        <f t="shared" si="1"/>
        <v>瑞沃重卡2400高顶</v>
      </c>
      <c r="K36" s="1" t="str">
        <f t="shared" si="2"/>
        <v>01.03.20.091</v>
      </c>
      <c r="L36" s="6" t="s">
        <v>164</v>
      </c>
      <c r="M36" s="6"/>
      <c r="N36" s="7" t="s">
        <v>141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7" t="e">
        <f>#REF!</f>
        <v>#REF!</v>
      </c>
    </row>
    <row r="37" s="1" customFormat="1" ht="16.5" spans="1:45">
      <c r="A37" s="10"/>
      <c r="B37" s="6" t="str">
        <f>VLOOKUP(D37,[1]Sheet10!K:M,3,FALSE)</f>
        <v>瑞沃重卡2400高顶</v>
      </c>
      <c r="C37" s="6" t="str">
        <f>VLOOKUP(D37,[1]Sheet11!N:O,2,FALSE)</f>
        <v>01.03.20.092</v>
      </c>
      <c r="D37" s="7" t="s">
        <v>138</v>
      </c>
      <c r="E37" s="7" t="s">
        <v>139</v>
      </c>
      <c r="F37" s="7">
        <v>24</v>
      </c>
      <c r="G37" s="8" t="s">
        <v>13</v>
      </c>
      <c r="H37" s="9">
        <v>14</v>
      </c>
      <c r="I37" s="7">
        <f t="shared" si="0"/>
        <v>24</v>
      </c>
      <c r="J37" s="1" t="str">
        <f t="shared" si="1"/>
        <v>瑞沃重卡2400高顶</v>
      </c>
      <c r="K37" s="1" t="str">
        <f t="shared" si="2"/>
        <v>01.03.20.092</v>
      </c>
      <c r="L37" s="6" t="s">
        <v>164</v>
      </c>
      <c r="M37" s="6"/>
      <c r="N37" s="7" t="s">
        <v>142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7" t="e">
        <f>#REF!</f>
        <v>#REF!</v>
      </c>
    </row>
    <row r="38" s="1" customFormat="1" ht="16.5" spans="1:45">
      <c r="A38" s="10"/>
      <c r="B38" s="6" t="str">
        <f>VLOOKUP(D38,[1]Sheet10!K:M,3,FALSE)</f>
        <v>瑞沃重卡2200</v>
      </c>
      <c r="C38" s="6" t="str">
        <f>VLOOKUP(D38,[1]Sheet11!N:O,2,FALSE)</f>
        <v>01.03.20.096</v>
      </c>
      <c r="D38" s="7" t="s">
        <v>140</v>
      </c>
      <c r="E38" s="7" t="s">
        <v>137</v>
      </c>
      <c r="F38" s="7">
        <v>184</v>
      </c>
      <c r="G38" s="8" t="s">
        <v>13</v>
      </c>
      <c r="H38" s="9">
        <v>142</v>
      </c>
      <c r="I38" s="7">
        <f t="shared" si="0"/>
        <v>184</v>
      </c>
      <c r="J38" s="1" t="str">
        <f t="shared" si="1"/>
        <v>瑞沃重卡2200</v>
      </c>
      <c r="K38" s="1" t="str">
        <f t="shared" si="2"/>
        <v>01.03.20.096</v>
      </c>
      <c r="L38" s="6" t="s">
        <v>164</v>
      </c>
      <c r="M38" s="6"/>
      <c r="N38" s="7" t="s">
        <v>144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7" t="e">
        <f>#REF!</f>
        <v>#REF!</v>
      </c>
    </row>
    <row r="39" s="1" customFormat="1" ht="16.5" spans="1:45">
      <c r="A39" s="10"/>
      <c r="B39" s="6" t="str">
        <f>VLOOKUP(D39,[1]Sheet10!K:M,3,FALSE)</f>
        <v>瑞沃重卡2200</v>
      </c>
      <c r="C39" s="6" t="str">
        <f>VLOOKUP(D39,[1]Sheet11!N:O,2,FALSE)</f>
        <v>01.03.20.093</v>
      </c>
      <c r="D39" s="7" t="s">
        <v>141</v>
      </c>
      <c r="E39" s="7" t="s">
        <v>139</v>
      </c>
      <c r="F39" s="7">
        <v>184</v>
      </c>
      <c r="G39" s="8" t="s">
        <v>13</v>
      </c>
      <c r="H39" s="9">
        <v>142</v>
      </c>
      <c r="I39" s="7">
        <f t="shared" si="0"/>
        <v>184</v>
      </c>
      <c r="J39" s="1" t="str">
        <f t="shared" si="1"/>
        <v>瑞沃重卡2200</v>
      </c>
      <c r="K39" s="1" t="str">
        <f t="shared" si="2"/>
        <v>01.03.20.093</v>
      </c>
      <c r="L39" s="6" t="s">
        <v>164</v>
      </c>
      <c r="M39" s="6"/>
      <c r="N39" s="7" t="s">
        <v>146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7" t="e">
        <f>#REF!</f>
        <v>#REF!</v>
      </c>
    </row>
    <row r="40" s="1" customFormat="1" ht="16.5" spans="1:45">
      <c r="A40" s="10"/>
      <c r="B40" s="6" t="str">
        <f>VLOOKUP(D40,[1]Sheet10!K:M,3,FALSE)</f>
        <v>瑞沃捷运</v>
      </c>
      <c r="C40" s="6" t="str">
        <f>VLOOKUP(D40,[1]Sheet11!N:O,2,FALSE)</f>
        <v>01.03.21.061</v>
      </c>
      <c r="D40" s="7" t="s">
        <v>142</v>
      </c>
      <c r="E40" s="7" t="s">
        <v>143</v>
      </c>
      <c r="F40" s="7">
        <v>275</v>
      </c>
      <c r="G40" s="8" t="s">
        <v>13</v>
      </c>
      <c r="H40" s="9">
        <v>210</v>
      </c>
      <c r="I40" s="7">
        <f t="shared" si="0"/>
        <v>275</v>
      </c>
      <c r="J40" s="1" t="str">
        <f t="shared" si="1"/>
        <v>瑞沃捷运</v>
      </c>
      <c r="K40" s="1" t="str">
        <f t="shared" si="2"/>
        <v>01.03.21.061</v>
      </c>
      <c r="L40" s="6" t="s">
        <v>164</v>
      </c>
      <c r="M40" s="6"/>
      <c r="N40" s="7" t="s">
        <v>148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7" t="e">
        <f>#REF!</f>
        <v>#REF!</v>
      </c>
    </row>
    <row r="41" s="1" customFormat="1" ht="16.5" spans="1:45">
      <c r="A41" s="10"/>
      <c r="B41" s="6" t="str">
        <f>VLOOKUP(D41,[1]Sheet10!K:M,3,FALSE)</f>
        <v>瑞沃捷运</v>
      </c>
      <c r="C41" s="6" t="str">
        <f>VLOOKUP(D41,[1]Sheet11!N:O,2,FALSE)</f>
        <v>01.03.21.060</v>
      </c>
      <c r="D41" s="7" t="s">
        <v>144</v>
      </c>
      <c r="E41" s="7" t="s">
        <v>145</v>
      </c>
      <c r="F41" s="7">
        <v>275</v>
      </c>
      <c r="G41" s="8" t="s">
        <v>13</v>
      </c>
      <c r="H41" s="9">
        <v>210</v>
      </c>
      <c r="I41" s="7">
        <f t="shared" si="0"/>
        <v>275</v>
      </c>
      <c r="J41" s="1" t="str">
        <f t="shared" si="1"/>
        <v>瑞沃捷运</v>
      </c>
      <c r="K41" s="1" t="str">
        <f t="shared" si="2"/>
        <v>01.03.21.060</v>
      </c>
      <c r="L41" s="6" t="s">
        <v>164</v>
      </c>
      <c r="M41" s="6"/>
      <c r="N41" s="7" t="s">
        <v>150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7" t="e">
        <f>#REF!</f>
        <v>#REF!</v>
      </c>
    </row>
    <row r="42" s="1" customFormat="1" ht="16.5" spans="1:45">
      <c r="A42" s="10"/>
      <c r="B42" s="6" t="str">
        <f>VLOOKUP(D42,[1]Sheet10!K:M,3,FALSE)</f>
        <v>瑞沃重卡2200</v>
      </c>
      <c r="C42" s="6" t="str">
        <f>VLOOKUP(D42,[1]Sheet11!N:O,2,FALSE)</f>
        <v>01.03.20.114</v>
      </c>
      <c r="D42" s="7" t="s">
        <v>146</v>
      </c>
      <c r="E42" s="7" t="s">
        <v>147</v>
      </c>
      <c r="F42" s="7">
        <v>203</v>
      </c>
      <c r="G42" s="8" t="s">
        <v>13</v>
      </c>
      <c r="H42" s="9">
        <v>131</v>
      </c>
      <c r="I42" s="7">
        <f t="shared" si="0"/>
        <v>203</v>
      </c>
      <c r="J42" s="1" t="str">
        <f t="shared" si="1"/>
        <v>瑞沃重卡2200</v>
      </c>
      <c r="K42" s="1" t="str">
        <f t="shared" si="2"/>
        <v>01.03.20.114</v>
      </c>
      <c r="L42" s="6" t="s">
        <v>164</v>
      </c>
      <c r="M42" s="6"/>
      <c r="N42" s="7" t="s">
        <v>152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7" t="e">
        <f>#REF!</f>
        <v>#REF!</v>
      </c>
    </row>
    <row r="43" s="1" customFormat="1" ht="16.5" spans="1:45">
      <c r="A43" s="10"/>
      <c r="B43" s="6" t="str">
        <f>VLOOKUP(D43,[1]Sheet10!K:M,3,FALSE)</f>
        <v>瑞沃重卡2200</v>
      </c>
      <c r="C43" s="6" t="str">
        <f>VLOOKUP(D43,[1]Sheet11!N:O,2,FALSE)</f>
        <v>01.03.20.115</v>
      </c>
      <c r="D43" s="7" t="s">
        <v>148</v>
      </c>
      <c r="E43" s="7" t="s">
        <v>149</v>
      </c>
      <c r="F43" s="7">
        <v>203</v>
      </c>
      <c r="G43" s="8" t="s">
        <v>13</v>
      </c>
      <c r="H43" s="9">
        <v>131</v>
      </c>
      <c r="I43" s="7">
        <f t="shared" si="0"/>
        <v>203</v>
      </c>
      <c r="J43" s="1" t="str">
        <f t="shared" si="1"/>
        <v>瑞沃重卡2200</v>
      </c>
      <c r="K43" s="1" t="str">
        <f t="shared" si="2"/>
        <v>01.03.20.115</v>
      </c>
      <c r="L43" s="6" t="s">
        <v>164</v>
      </c>
      <c r="M43" s="6"/>
      <c r="N43" s="7" t="s">
        <v>154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7" t="e">
        <f>#REF!</f>
        <v>#REF!</v>
      </c>
    </row>
    <row r="44" s="1" customFormat="1" ht="16.5" spans="1:45">
      <c r="A44" s="10"/>
      <c r="B44" s="6" t="str">
        <f>VLOOKUP(D44,[1]Sheet10!K:M,3,FALSE)</f>
        <v>瑞沃重卡2400高顶</v>
      </c>
      <c r="C44" s="6" t="str">
        <f>VLOOKUP(D44,[1]Sheet11!N:O,2,FALSE)</f>
        <v>01.03.20.123</v>
      </c>
      <c r="D44" s="7" t="s">
        <v>150</v>
      </c>
      <c r="E44" s="7" t="s">
        <v>151</v>
      </c>
      <c r="F44" s="7">
        <v>7</v>
      </c>
      <c r="G44" s="8" t="s">
        <v>13</v>
      </c>
      <c r="H44" s="9">
        <v>4</v>
      </c>
      <c r="I44" s="7">
        <f t="shared" si="0"/>
        <v>7</v>
      </c>
      <c r="J44" s="1" t="str">
        <f t="shared" si="1"/>
        <v>瑞沃重卡2400高顶</v>
      </c>
      <c r="K44" s="1" t="str">
        <f t="shared" si="2"/>
        <v>01.03.20.123</v>
      </c>
      <c r="L44" s="6" t="s">
        <v>164</v>
      </c>
      <c r="M44" s="6"/>
      <c r="N44" s="7" t="s">
        <v>156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7" t="e">
        <f>#REF!</f>
        <v>#REF!</v>
      </c>
    </row>
    <row r="45" s="1" customFormat="1" ht="16.5" spans="1:45">
      <c r="A45" s="10"/>
      <c r="B45" s="6" t="str">
        <f>VLOOKUP(D45,[1]Sheet10!K:M,3,FALSE)</f>
        <v>瑞沃重卡2400高顶</v>
      </c>
      <c r="C45" s="6" t="str">
        <f>VLOOKUP(D45,[1]Sheet11!N:O,2,FALSE)</f>
        <v>01.03.20.073</v>
      </c>
      <c r="D45" s="7" t="s">
        <v>152</v>
      </c>
      <c r="E45" s="7" t="s">
        <v>153</v>
      </c>
      <c r="F45" s="7">
        <v>7</v>
      </c>
      <c r="G45" s="8" t="s">
        <v>13</v>
      </c>
      <c r="H45" s="9">
        <v>4</v>
      </c>
      <c r="I45" s="7">
        <f t="shared" si="0"/>
        <v>7</v>
      </c>
      <c r="J45" s="1" t="str">
        <f t="shared" si="1"/>
        <v>瑞沃重卡2400高顶</v>
      </c>
      <c r="K45" s="1" t="str">
        <f t="shared" si="2"/>
        <v>01.03.20.073</v>
      </c>
      <c r="L45" s="6" t="s">
        <v>164</v>
      </c>
      <c r="M45" s="6"/>
      <c r="N45" s="7" t="s">
        <v>157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7" t="e">
        <f>#REF!</f>
        <v>#REF!</v>
      </c>
    </row>
    <row r="46" s="1" customFormat="1" ht="16.5" spans="1:45">
      <c r="A46" s="10"/>
      <c r="B46" s="6" t="str">
        <f>VLOOKUP(D46,[1]Sheet10!K:M,3,FALSE)</f>
        <v>瑞沃重卡2400高顶</v>
      </c>
      <c r="C46" s="6" t="str">
        <f>VLOOKUP(D46,[1]Sheet11!N:O,2,FALSE)</f>
        <v>01.03.20.074</v>
      </c>
      <c r="D46" s="7" t="s">
        <v>154</v>
      </c>
      <c r="E46" s="7" t="s">
        <v>155</v>
      </c>
      <c r="F46" s="7">
        <v>7</v>
      </c>
      <c r="G46" s="8" t="s">
        <v>13</v>
      </c>
      <c r="H46" s="9">
        <v>4</v>
      </c>
      <c r="I46" s="7">
        <f t="shared" si="0"/>
        <v>7</v>
      </c>
      <c r="J46" s="1" t="str">
        <f t="shared" si="1"/>
        <v>瑞沃重卡2400高顶</v>
      </c>
      <c r="K46" s="1" t="str">
        <f t="shared" si="2"/>
        <v>01.03.20.074</v>
      </c>
      <c r="L46" s="6" t="s">
        <v>164</v>
      </c>
      <c r="M46" s="6"/>
      <c r="N46" s="7" t="s">
        <v>158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7" t="e">
        <f>#REF!</f>
        <v>#REF!</v>
      </c>
    </row>
    <row r="47" s="1" customFormat="1" ht="16.5" spans="1:45">
      <c r="A47" s="10"/>
      <c r="B47" s="6" t="str">
        <f>VLOOKUP(D47,[1]Sheet10!K:M,3,FALSE)</f>
        <v>瑞沃重卡2400高顶</v>
      </c>
      <c r="C47" s="6" t="str">
        <f>VLOOKUP(D47,[1]Sheet11!N:O,2,FALSE)</f>
        <v>01.01.01.245</v>
      </c>
      <c r="D47" s="7" t="s">
        <v>156</v>
      </c>
      <c r="E47" s="7" t="s">
        <v>17</v>
      </c>
      <c r="F47" s="7">
        <v>24</v>
      </c>
      <c r="G47" s="8" t="s">
        <v>13</v>
      </c>
      <c r="H47" s="9">
        <v>14</v>
      </c>
      <c r="I47" s="7">
        <f t="shared" si="0"/>
        <v>24</v>
      </c>
      <c r="J47" s="1" t="str">
        <f t="shared" si="1"/>
        <v>瑞沃重卡2400高顶</v>
      </c>
      <c r="K47" s="1" t="str">
        <f t="shared" si="2"/>
        <v>01.01.01.245</v>
      </c>
      <c r="L47" s="6" t="s">
        <v>164</v>
      </c>
      <c r="M47" s="6"/>
      <c r="N47" s="7" t="s">
        <v>160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7" t="e">
        <f>#REF!</f>
        <v>#REF!</v>
      </c>
    </row>
    <row r="48" s="1" customFormat="1" ht="16.5" spans="1:45">
      <c r="A48" s="10"/>
      <c r="B48" s="6" t="str">
        <f>VLOOKUP(D48,[1]Sheet10!K:M,3,FALSE)</f>
        <v>瑞沃重卡2400高顶</v>
      </c>
      <c r="C48" s="6" t="str">
        <f>VLOOKUP(D48,[1]Sheet11!N:O,2,FALSE)</f>
        <v>01.01.01.246</v>
      </c>
      <c r="D48" s="7" t="s">
        <v>157</v>
      </c>
      <c r="E48" s="7" t="s">
        <v>19</v>
      </c>
      <c r="F48" s="7">
        <v>24</v>
      </c>
      <c r="G48" s="8" t="s">
        <v>13</v>
      </c>
      <c r="H48" s="9">
        <v>14</v>
      </c>
      <c r="I48" s="7">
        <f t="shared" si="0"/>
        <v>24</v>
      </c>
      <c r="J48" s="1" t="str">
        <f t="shared" si="1"/>
        <v>瑞沃重卡2400高顶</v>
      </c>
      <c r="K48" s="1" t="str">
        <f t="shared" si="2"/>
        <v>01.01.01.246</v>
      </c>
      <c r="L48" s="6" t="s">
        <v>164</v>
      </c>
      <c r="M48" s="6"/>
      <c r="N48" s="7" t="s">
        <v>73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7" t="e">
        <f>#REF!</f>
        <v>#REF!</v>
      </c>
    </row>
    <row r="49" s="1" customFormat="1" ht="16.5" spans="1:45">
      <c r="A49" s="10"/>
      <c r="B49" s="6" t="str">
        <f>VLOOKUP(D49,[1]Sheet10!K:M,3,FALSE)</f>
        <v>瑞沃捷运高顶</v>
      </c>
      <c r="C49" s="6" t="str">
        <f>VLOOKUP(D49,[1]Sheet11!N:O,2,FALSE)</f>
        <v>01.01.01.225</v>
      </c>
      <c r="D49" s="7" t="s">
        <v>158</v>
      </c>
      <c r="E49" s="7" t="s">
        <v>159</v>
      </c>
      <c r="F49" s="7">
        <v>242</v>
      </c>
      <c r="G49" s="8" t="s">
        <v>13</v>
      </c>
      <c r="H49" s="9">
        <v>188</v>
      </c>
      <c r="I49" s="7">
        <f t="shared" si="0"/>
        <v>242</v>
      </c>
      <c r="J49" s="1" t="str">
        <f t="shared" si="1"/>
        <v>瑞沃捷运高顶</v>
      </c>
      <c r="K49" s="1" t="str">
        <f t="shared" si="2"/>
        <v>01.01.01.225</v>
      </c>
      <c r="L49" s="6" t="s">
        <v>164</v>
      </c>
      <c r="M49" s="6"/>
      <c r="N49" s="7" t="s">
        <v>74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7" t="e">
        <f>#REF!</f>
        <v>#REF!</v>
      </c>
    </row>
    <row r="50" s="1" customFormat="1" ht="16.5" spans="1:45">
      <c r="A50" s="10"/>
      <c r="B50" s="6" t="str">
        <f>VLOOKUP(D50,[1]Sheet10!K:M,3,FALSE)</f>
        <v>瑞沃重卡2400</v>
      </c>
      <c r="C50" s="6" t="str">
        <f>VLOOKUP(D50,[1]Sheet11!N:O,2,FALSE)</f>
        <v>01.03.20.101</v>
      </c>
      <c r="D50" s="7" t="s">
        <v>160</v>
      </c>
      <c r="E50" s="7" t="s">
        <v>161</v>
      </c>
      <c r="F50" s="7">
        <v>48</v>
      </c>
      <c r="G50" s="8" t="s">
        <v>13</v>
      </c>
      <c r="H50" s="9">
        <v>28</v>
      </c>
      <c r="I50" s="7">
        <f t="shared" si="0"/>
        <v>48</v>
      </c>
      <c r="J50" s="1" t="str">
        <f t="shared" si="1"/>
        <v>瑞沃重卡2400</v>
      </c>
      <c r="K50" s="1" t="str">
        <f t="shared" si="2"/>
        <v>01.03.20.101</v>
      </c>
      <c r="L50" s="6" t="s">
        <v>164</v>
      </c>
      <c r="M50" s="6"/>
      <c r="N50" s="7" t="s">
        <v>75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7" t="e">
        <f>#REF!</f>
        <v>#REF!</v>
      </c>
    </row>
    <row r="51" s="1" customFormat="1" ht="16.5" spans="1:45">
      <c r="A51" s="10"/>
      <c r="B51" s="6" t="str">
        <f>VLOOKUP(D51,[1]Sheet10!K:M,3,FALSE)</f>
        <v>时代康瑞H</v>
      </c>
      <c r="C51" s="6" t="str">
        <f>VLOOKUP(D51,[1]Sheet11!N:O,2,FALSE)</f>
        <v>01.03.22.013</v>
      </c>
      <c r="D51" s="7" t="s">
        <v>73</v>
      </c>
      <c r="E51" s="7" t="s">
        <v>31</v>
      </c>
      <c r="F51" s="7">
        <v>600</v>
      </c>
      <c r="G51" s="8" t="s">
        <v>13</v>
      </c>
      <c r="H51" s="9">
        <v>363</v>
      </c>
      <c r="I51" s="7">
        <f t="shared" si="0"/>
        <v>600</v>
      </c>
      <c r="J51" s="1" t="str">
        <f t="shared" si="1"/>
        <v>时代康瑞H</v>
      </c>
      <c r="K51" s="1" t="str">
        <f t="shared" si="2"/>
        <v>01.03.22.013</v>
      </c>
      <c r="L51" s="6" t="s">
        <v>164</v>
      </c>
      <c r="M51" s="6"/>
      <c r="N51" s="7" t="s">
        <v>76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7" t="e">
        <f>#REF!</f>
        <v>#REF!</v>
      </c>
    </row>
    <row r="52" s="1" customFormat="1" ht="16.5" spans="1:45">
      <c r="A52" s="10"/>
      <c r="B52" s="6" t="str">
        <f>VLOOKUP(D52,[1]Sheet10!K:M,3,FALSE)</f>
        <v>时代轻卡1780</v>
      </c>
      <c r="C52" s="6" t="str">
        <f>VLOOKUP(D52,[1]Sheet11!N:O,2,FALSE)</f>
        <v>01.03.05.054</v>
      </c>
      <c r="D52" s="7" t="s">
        <v>74</v>
      </c>
      <c r="E52" s="7" t="s">
        <v>35</v>
      </c>
      <c r="F52" s="7">
        <v>30</v>
      </c>
      <c r="G52" s="8" t="s">
        <v>13</v>
      </c>
      <c r="H52" s="9">
        <v>25</v>
      </c>
      <c r="I52" s="7">
        <f t="shared" si="0"/>
        <v>30</v>
      </c>
      <c r="J52" s="1" t="str">
        <f t="shared" si="1"/>
        <v>时代轻卡1780</v>
      </c>
      <c r="K52" s="1" t="str">
        <f t="shared" si="2"/>
        <v>01.03.05.054</v>
      </c>
      <c r="L52" s="6" t="s">
        <v>164</v>
      </c>
      <c r="M52" s="6"/>
      <c r="N52" s="7" t="s">
        <v>77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7" t="e">
        <f>#REF!</f>
        <v>#REF!</v>
      </c>
    </row>
    <row r="53" s="1" customFormat="1" ht="16.5" spans="1:45">
      <c r="A53" s="10"/>
      <c r="B53" s="6" t="str">
        <f>VLOOKUP(D53,[1]Sheet10!K:M,3,FALSE)</f>
        <v>时代轻卡1780</v>
      </c>
      <c r="C53" s="6" t="str">
        <f>VLOOKUP(D53,[1]Sheet11!N:O,2,FALSE)</f>
        <v>01.03.07.009</v>
      </c>
      <c r="D53" s="7" t="s">
        <v>75</v>
      </c>
      <c r="E53" s="7" t="s">
        <v>35</v>
      </c>
      <c r="F53" s="7">
        <v>285</v>
      </c>
      <c r="G53" s="8" t="s">
        <v>13</v>
      </c>
      <c r="H53" s="9">
        <v>205</v>
      </c>
      <c r="I53" s="7">
        <f t="shared" si="0"/>
        <v>285</v>
      </c>
      <c r="J53" s="1" t="str">
        <f t="shared" si="1"/>
        <v>时代轻卡1780</v>
      </c>
      <c r="K53" s="1" t="str">
        <f t="shared" si="2"/>
        <v>01.03.07.009</v>
      </c>
      <c r="L53" s="6" t="s">
        <v>164</v>
      </c>
      <c r="M53" s="6"/>
      <c r="N53" s="7" t="s">
        <v>78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7" t="e">
        <f>#REF!</f>
        <v>#REF!</v>
      </c>
    </row>
    <row r="54" s="1" customFormat="1" ht="16.5" spans="1:45">
      <c r="A54" s="10"/>
      <c r="B54" s="6" t="str">
        <f>VLOOKUP(D54,[1]Sheet10!K:M,3,FALSE)</f>
        <v>时代康瑞H</v>
      </c>
      <c r="C54" s="6" t="str">
        <f>VLOOKUP(D54,[1]Sheet11!N:O,2,FALSE)</f>
        <v>01.01.01.263</v>
      </c>
      <c r="D54" s="7" t="s">
        <v>76</v>
      </c>
      <c r="E54" s="7" t="s">
        <v>12</v>
      </c>
      <c r="F54" s="7">
        <v>616</v>
      </c>
      <c r="G54" s="8" t="s">
        <v>13</v>
      </c>
      <c r="H54" s="9">
        <v>443</v>
      </c>
      <c r="I54" s="7">
        <f t="shared" si="0"/>
        <v>616</v>
      </c>
      <c r="J54" s="1" t="str">
        <f t="shared" si="1"/>
        <v>时代康瑞H</v>
      </c>
      <c r="K54" s="1" t="str">
        <f t="shared" si="2"/>
        <v>01.01.01.263</v>
      </c>
      <c r="L54" s="6" t="s">
        <v>164</v>
      </c>
      <c r="M54" s="6"/>
      <c r="N54" s="7" t="s">
        <v>79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7" t="e">
        <f>#REF!</f>
        <v>#REF!</v>
      </c>
    </row>
    <row r="55" s="1" customFormat="1" ht="16.5" spans="1:45">
      <c r="A55" s="10"/>
      <c r="B55" s="6" t="str">
        <f>VLOOKUP(D55,[1]Sheet10!K:M,3,FALSE)</f>
        <v>时代康瑞H</v>
      </c>
      <c r="C55" s="6" t="str">
        <f>VLOOKUP(D55,[1]Sheet11!N:O,2,FALSE)</f>
        <v>01.01.01.093</v>
      </c>
      <c r="D55" s="7" t="s">
        <v>77</v>
      </c>
      <c r="E55" s="7" t="s">
        <v>12</v>
      </c>
      <c r="F55" s="7">
        <v>150</v>
      </c>
      <c r="G55" s="8" t="s">
        <v>13</v>
      </c>
      <c r="H55" s="9">
        <v>355</v>
      </c>
      <c r="I55" s="7">
        <f t="shared" si="0"/>
        <v>150</v>
      </c>
      <c r="J55" s="1" t="str">
        <f t="shared" si="1"/>
        <v>时代康瑞H</v>
      </c>
      <c r="K55" s="1" t="str">
        <f t="shared" si="2"/>
        <v>01.01.01.093</v>
      </c>
      <c r="L55" s="6" t="s">
        <v>164</v>
      </c>
      <c r="M55" s="6"/>
      <c r="N55" s="7" t="s">
        <v>80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7" t="e">
        <f>#REF!</f>
        <v>#REF!</v>
      </c>
    </row>
    <row r="56" s="1" customFormat="1" ht="16.5" spans="1:45">
      <c r="A56" s="10"/>
      <c r="B56" s="6" t="str">
        <f>VLOOKUP(D56,[1]Sheet10!K:M,3,FALSE)</f>
        <v>时代康瑞H</v>
      </c>
      <c r="C56" s="6" t="str">
        <f>VLOOKUP(D56,[1]Sheet11!N:O,2,FALSE)</f>
        <v>01.01.01.264</v>
      </c>
      <c r="D56" s="7" t="s">
        <v>78</v>
      </c>
      <c r="E56" s="7" t="s">
        <v>15</v>
      </c>
      <c r="F56" s="7">
        <v>616</v>
      </c>
      <c r="G56" s="8" t="s">
        <v>13</v>
      </c>
      <c r="H56" s="9">
        <v>443</v>
      </c>
      <c r="I56" s="7">
        <f t="shared" si="0"/>
        <v>616</v>
      </c>
      <c r="J56" s="1" t="str">
        <f t="shared" si="1"/>
        <v>时代康瑞H</v>
      </c>
      <c r="K56" s="1" t="str">
        <f t="shared" si="2"/>
        <v>01.01.01.264</v>
      </c>
      <c r="L56" s="6" t="s">
        <v>164</v>
      </c>
      <c r="M56" s="6"/>
      <c r="N56" s="7" t="s">
        <v>162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7" t="e">
        <f>#REF!</f>
        <v>#REF!</v>
      </c>
    </row>
    <row r="57" s="1" customFormat="1" ht="16.5" spans="1:45">
      <c r="A57" s="10"/>
      <c r="B57" s="6" t="str">
        <f>VLOOKUP(D57,[1]Sheet10!K:M,3,FALSE)</f>
        <v>时代康瑞H</v>
      </c>
      <c r="C57" s="6" t="str">
        <f>VLOOKUP(D57,[1]Sheet11!N:O,2,FALSE)</f>
        <v>01.01.01.092</v>
      </c>
      <c r="D57" s="7" t="s">
        <v>79</v>
      </c>
      <c r="E57" s="7" t="s">
        <v>15</v>
      </c>
      <c r="F57" s="7">
        <v>150</v>
      </c>
      <c r="G57" s="8" t="s">
        <v>13</v>
      </c>
      <c r="H57" s="9">
        <v>355</v>
      </c>
      <c r="I57" s="7">
        <f t="shared" si="0"/>
        <v>150</v>
      </c>
      <c r="J57" s="1" t="str">
        <f t="shared" si="1"/>
        <v>时代康瑞H</v>
      </c>
      <c r="K57" s="1" t="str">
        <f t="shared" si="2"/>
        <v>01.01.01.092</v>
      </c>
      <c r="L57" s="6" t="s">
        <v>164</v>
      </c>
      <c r="M57" s="6"/>
      <c r="N57" s="7" t="s">
        <v>81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7" t="e">
        <f>#REF!</f>
        <v>#REF!</v>
      </c>
    </row>
    <row r="58" s="1" customFormat="1" ht="16.5" spans="1:45">
      <c r="A58" s="10"/>
      <c r="B58" s="6" t="str">
        <f>VLOOKUP(D58,[1]Sheet10!K:M,3,FALSE)</f>
        <v>时代康瑞H</v>
      </c>
      <c r="C58" s="6" t="str">
        <f>VLOOKUP(D58,[1]Sheet11!N:O,2,FALSE)</f>
        <v>01.01.01.223</v>
      </c>
      <c r="D58" s="7" t="s">
        <v>80</v>
      </c>
      <c r="E58" s="7" t="s">
        <v>23</v>
      </c>
      <c r="F58" s="7">
        <v>880</v>
      </c>
      <c r="G58" s="8" t="s">
        <v>13</v>
      </c>
      <c r="H58" s="9">
        <v>574</v>
      </c>
      <c r="I58" s="7">
        <f t="shared" si="0"/>
        <v>880</v>
      </c>
      <c r="J58" s="1" t="str">
        <f t="shared" si="1"/>
        <v>时代康瑞H</v>
      </c>
      <c r="K58" s="1" t="str">
        <f t="shared" si="2"/>
        <v>01.01.01.223</v>
      </c>
      <c r="L58" s="6" t="s">
        <v>164</v>
      </c>
      <c r="M58" s="6"/>
      <c r="N58" s="7" t="s">
        <v>163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7" t="e">
        <f>#REF!</f>
        <v>#REF!</v>
      </c>
    </row>
    <row r="59" s="1" customFormat="1" ht="16.5" spans="1:45">
      <c r="A59" s="10"/>
      <c r="B59" s="6" t="s">
        <v>165</v>
      </c>
      <c r="C59" s="6" t="str">
        <f>VLOOKUP(D59,[1]Sheet11!N:O,2,FALSE)</f>
        <v>01.01.01.265</v>
      </c>
      <c r="D59" s="7" t="s">
        <v>162</v>
      </c>
      <c r="E59" s="7" t="s">
        <v>23</v>
      </c>
      <c r="F59" s="7">
        <v>150</v>
      </c>
      <c r="G59" s="8" t="s">
        <v>13</v>
      </c>
      <c r="H59" s="9">
        <v>355</v>
      </c>
      <c r="I59" s="7">
        <f t="shared" si="0"/>
        <v>150</v>
      </c>
      <c r="J59" s="1" t="str">
        <f t="shared" si="1"/>
        <v>瑞沃捷运高顶</v>
      </c>
      <c r="K59" s="1" t="str">
        <f t="shared" si="2"/>
        <v>01.01.01.265</v>
      </c>
      <c r="L59" s="6" t="s">
        <v>164</v>
      </c>
      <c r="M59" s="6"/>
      <c r="N59" s="7" t="s">
        <v>26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7" t="e">
        <f>#REF!</f>
        <v>#REF!</v>
      </c>
    </row>
    <row r="60" s="1" customFormat="1" ht="16.5" spans="1:45">
      <c r="A60" s="10"/>
      <c r="B60" s="6" t="str">
        <f>VLOOKUP(D60,[1]Sheet10!K:M,3,FALSE)</f>
        <v>时代康瑞H</v>
      </c>
      <c r="C60" s="6" t="str">
        <f>VLOOKUP(D60,[1]Sheet11!N:O,2,FALSE)</f>
        <v>01.03.20.082</v>
      </c>
      <c r="D60" s="7" t="s">
        <v>81</v>
      </c>
      <c r="E60" s="7" t="s">
        <v>82</v>
      </c>
      <c r="F60" s="7">
        <v>900</v>
      </c>
      <c r="G60" s="8" t="s">
        <v>13</v>
      </c>
      <c r="H60" s="9">
        <v>594</v>
      </c>
      <c r="I60" s="7">
        <f t="shared" si="0"/>
        <v>900</v>
      </c>
      <c r="J60" s="1" t="str">
        <f t="shared" si="1"/>
        <v>时代康瑞H</v>
      </c>
      <c r="K60" s="1" t="str">
        <f t="shared" si="2"/>
        <v>01.03.20.082</v>
      </c>
      <c r="L60" s="6" t="s">
        <v>164</v>
      </c>
      <c r="M60" s="6"/>
      <c r="N60" s="53" t="s">
        <v>30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7" t="e">
        <f>#REF!</f>
        <v>#REF!</v>
      </c>
    </row>
    <row r="61" s="1" customFormat="1" ht="16.5" spans="1:45">
      <c r="A61" s="10"/>
      <c r="B61" s="6" t="s">
        <v>165</v>
      </c>
      <c r="C61" s="6" t="str">
        <f>VLOOKUP(D61,[1]Sheet11!N:O,2,FALSE)</f>
        <v>01.03.20.146</v>
      </c>
      <c r="D61" s="7" t="s">
        <v>163</v>
      </c>
      <c r="E61" s="7" t="s">
        <v>82</v>
      </c>
      <c r="F61" s="7">
        <v>150</v>
      </c>
      <c r="G61" s="8" t="s">
        <v>13</v>
      </c>
      <c r="H61" s="9">
        <v>355</v>
      </c>
      <c r="I61" s="7">
        <f t="shared" si="0"/>
        <v>150</v>
      </c>
      <c r="J61" s="1" t="str">
        <f t="shared" si="1"/>
        <v>瑞沃捷运高顶</v>
      </c>
      <c r="K61" s="1" t="str">
        <f t="shared" si="2"/>
        <v>01.03.20.146</v>
      </c>
      <c r="L61" s="6" t="s">
        <v>164</v>
      </c>
      <c r="M61" s="6"/>
      <c r="N61" s="7" t="s">
        <v>178</v>
      </c>
      <c r="O61" s="8"/>
      <c r="P61" s="8"/>
      <c r="Q61" s="15"/>
      <c r="R61" s="8"/>
      <c r="S61" s="8"/>
      <c r="T61" s="8"/>
      <c r="U61" s="8"/>
      <c r="V61" s="15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7" t="e">
        <f>#REF!</f>
        <v>#REF!</v>
      </c>
    </row>
    <row r="62" s="1" customFormat="1" ht="16.5" spans="1:45">
      <c r="A62" s="11"/>
      <c r="B62" s="6" t="str">
        <f>VLOOKUP(D62,[1]Sheet10!K:M,3,FALSE)</f>
        <v>奥铃捷运</v>
      </c>
      <c r="C62" s="6" t="str">
        <f>VLOOKUP(D62,[1]Sheet11!N:O,2,FALSE)</f>
        <v>01.01.02.065</v>
      </c>
      <c r="D62" s="7" t="s">
        <v>26</v>
      </c>
      <c r="E62" s="7" t="s">
        <v>27</v>
      </c>
      <c r="F62" s="7">
        <v>1025</v>
      </c>
      <c r="G62" s="8" t="s">
        <v>13</v>
      </c>
      <c r="H62" s="9">
        <v>938</v>
      </c>
      <c r="I62" s="7">
        <f t="shared" si="0"/>
        <v>1025</v>
      </c>
      <c r="J62" s="1" t="str">
        <f t="shared" si="1"/>
        <v>奥铃捷运</v>
      </c>
      <c r="K62" s="1" t="str">
        <f t="shared" si="2"/>
        <v>01.01.02.065</v>
      </c>
      <c r="L62" s="6" t="s">
        <v>48</v>
      </c>
      <c r="M62" s="6"/>
      <c r="N62" s="7" t="s">
        <v>44</v>
      </c>
      <c r="O62" s="8"/>
      <c r="P62" s="8"/>
      <c r="Q62" s="15"/>
      <c r="R62" s="8"/>
      <c r="S62" s="8"/>
      <c r="T62" s="8"/>
      <c r="U62" s="8"/>
      <c r="V62" s="15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7" t="e">
        <f>#REF!</f>
        <v>#REF!</v>
      </c>
    </row>
    <row r="63" s="1" customFormat="1" ht="16.5" spans="2:45">
      <c r="B63" s="6" t="s">
        <v>49</v>
      </c>
      <c r="C63" s="6" t="str">
        <f>VLOOKUP(D63,[1]Sheet11!H:J,3,FALSE)</f>
        <v>01.03.22.002</v>
      </c>
      <c r="D63" s="53" t="s">
        <v>30</v>
      </c>
      <c r="E63" s="7" t="s">
        <v>31</v>
      </c>
      <c r="F63" s="7">
        <v>573</v>
      </c>
      <c r="G63" s="8" t="s">
        <v>13</v>
      </c>
      <c r="H63" s="9">
        <v>688</v>
      </c>
      <c r="I63" s="7">
        <f t="shared" si="0"/>
        <v>573</v>
      </c>
      <c r="J63" s="1" t="str">
        <f t="shared" si="1"/>
        <v>奥铃捷运</v>
      </c>
      <c r="K63" s="1" t="str">
        <f t="shared" si="2"/>
        <v>01.03.22.002</v>
      </c>
      <c r="L63" s="6" t="s">
        <v>48</v>
      </c>
      <c r="M63" s="6"/>
      <c r="N63" s="7" t="s">
        <v>45</v>
      </c>
      <c r="O63" s="8"/>
      <c r="P63" s="8"/>
      <c r="Q63" s="15"/>
      <c r="R63" s="8"/>
      <c r="S63" s="8"/>
      <c r="T63" s="8"/>
      <c r="U63" s="8"/>
      <c r="V63" s="15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7" t="e">
        <f>#REF!</f>
        <v>#REF!</v>
      </c>
    </row>
    <row r="64" s="1" customFormat="1" ht="16.5" spans="2:45">
      <c r="B64" s="6" t="str">
        <f>VLOOKUP(D64,[1]Sheet10!E:G,3,FALSE)</f>
        <v>奥铃捷运</v>
      </c>
      <c r="C64" s="6" t="str">
        <f>VLOOKUP(D64,[1]Sheet11!H:J,3,FALSE)</f>
        <v>01.03.03.001</v>
      </c>
      <c r="D64" s="7" t="s">
        <v>32</v>
      </c>
      <c r="E64" s="7" t="s">
        <v>33</v>
      </c>
      <c r="F64" s="7">
        <v>410</v>
      </c>
      <c r="G64" s="8" t="s">
        <v>13</v>
      </c>
      <c r="H64" s="9">
        <v>316</v>
      </c>
      <c r="I64" s="7">
        <f t="shared" si="0"/>
        <v>410</v>
      </c>
      <c r="J64" s="1" t="str">
        <f t="shared" si="1"/>
        <v>奥铃捷运</v>
      </c>
      <c r="K64" s="1" t="str">
        <f t="shared" si="2"/>
        <v>01.03.03.001</v>
      </c>
      <c r="L64" s="6" t="s">
        <v>48</v>
      </c>
      <c r="M64" s="6"/>
      <c r="N64" s="7" t="s">
        <v>46</v>
      </c>
      <c r="O64" s="8"/>
      <c r="P64" s="8"/>
      <c r="Q64" s="15"/>
      <c r="R64" s="8"/>
      <c r="S64" s="8"/>
      <c r="T64" s="8"/>
      <c r="U64" s="8"/>
      <c r="V64" s="15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7" t="e">
        <f>#REF!</f>
        <v>#REF!</v>
      </c>
    </row>
    <row r="65" s="1" customFormat="1" ht="16.5" spans="2:45">
      <c r="B65" s="6" t="str">
        <f>VLOOKUP(D65,[1]Sheet10!E:G,3,FALSE)</f>
        <v>奥铃捷运</v>
      </c>
      <c r="C65" s="6" t="str">
        <f>VLOOKUP(D65,[1]Sheet11!H:J,3,FALSE)</f>
        <v>01.03.03.002</v>
      </c>
      <c r="D65" s="7" t="s">
        <v>34</v>
      </c>
      <c r="E65" s="7" t="s">
        <v>35</v>
      </c>
      <c r="F65" s="7">
        <v>407</v>
      </c>
      <c r="G65" s="8" t="s">
        <v>13</v>
      </c>
      <c r="H65" s="9">
        <v>358</v>
      </c>
      <c r="I65" s="7">
        <f t="shared" si="0"/>
        <v>407</v>
      </c>
      <c r="J65" s="1" t="str">
        <f t="shared" si="1"/>
        <v>奥铃捷运</v>
      </c>
      <c r="K65" s="1" t="str">
        <f t="shared" si="2"/>
        <v>01.03.03.002</v>
      </c>
      <c r="L65" s="6" t="s">
        <v>48</v>
      </c>
      <c r="M65" s="6"/>
      <c r="N65" s="7" t="s">
        <v>47</v>
      </c>
      <c r="O65" s="8"/>
      <c r="P65" s="8"/>
      <c r="Q65" s="15"/>
      <c r="R65" s="8"/>
      <c r="S65" s="8"/>
      <c r="T65" s="8"/>
      <c r="U65" s="8"/>
      <c r="V65" s="15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7" t="e">
        <f>#REF!</f>
        <v>#REF!</v>
      </c>
    </row>
    <row r="66" s="1" customFormat="1" ht="16.5" spans="2:45">
      <c r="B66" s="6" t="str">
        <f>VLOOKUP(D66,[1]Sheet10!E:G,3,FALSE)</f>
        <v>奥铃捷运</v>
      </c>
      <c r="C66" s="6" t="str">
        <f>VLOOKUP(D66,[1]Sheet11!H:J,3,FALSE)</f>
        <v>01.03.19.023</v>
      </c>
      <c r="D66" s="7" t="s">
        <v>36</v>
      </c>
      <c r="E66" s="7" t="s">
        <v>37</v>
      </c>
      <c r="F66" s="7">
        <v>39</v>
      </c>
      <c r="G66" s="8" t="s">
        <v>13</v>
      </c>
      <c r="H66" s="9">
        <v>106</v>
      </c>
      <c r="I66" s="7">
        <f t="shared" si="0"/>
        <v>39</v>
      </c>
      <c r="J66" s="1" t="str">
        <f t="shared" si="1"/>
        <v>奥铃捷运</v>
      </c>
      <c r="K66" s="1" t="str">
        <f t="shared" si="2"/>
        <v>01.03.19.023</v>
      </c>
      <c r="L66" s="6" t="s">
        <v>48</v>
      </c>
      <c r="M66" s="6"/>
      <c r="N66" s="7" t="s">
        <v>52</v>
      </c>
      <c r="O66" s="8"/>
      <c r="P66" s="8"/>
      <c r="Q66" s="15"/>
      <c r="R66" s="8"/>
      <c r="S66" s="8"/>
      <c r="T66" s="8"/>
      <c r="U66" s="8"/>
      <c r="V66" s="15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7" t="e">
        <f>#REF!</f>
        <v>#REF!</v>
      </c>
    </row>
    <row r="67" s="1" customFormat="1" ht="16.5" spans="2:45">
      <c r="B67" s="6" t="str">
        <f>VLOOKUP(D67,[1]Sheet10!E:G,3,FALSE)</f>
        <v>奥铃捷运</v>
      </c>
      <c r="C67" s="6" t="e">
        <f>VLOOKUP(D67,[1]Sheet11!H:J,3,FALSE)</f>
        <v>#N/A</v>
      </c>
      <c r="D67" s="7" t="s">
        <v>178</v>
      </c>
      <c r="E67" s="7" t="s">
        <v>33</v>
      </c>
      <c r="F67" s="7">
        <v>404</v>
      </c>
      <c r="G67" s="8" t="s">
        <v>13</v>
      </c>
      <c r="H67" s="9">
        <v>400</v>
      </c>
      <c r="I67" s="7">
        <f t="shared" si="0"/>
        <v>404</v>
      </c>
      <c r="J67" s="1" t="str">
        <f t="shared" si="1"/>
        <v>奥铃捷运</v>
      </c>
      <c r="K67" s="1" t="e">
        <f t="shared" si="2"/>
        <v>#N/A</v>
      </c>
      <c r="L67" s="6" t="s">
        <v>48</v>
      </c>
      <c r="M67" s="6"/>
      <c r="N67" s="7" t="s">
        <v>53</v>
      </c>
      <c r="O67" s="8"/>
      <c r="P67" s="8"/>
      <c r="Q67" s="15"/>
      <c r="R67" s="8"/>
      <c r="S67" s="8"/>
      <c r="T67" s="8"/>
      <c r="U67" s="8"/>
      <c r="V67" s="15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7" t="e">
        <f>#REF!</f>
        <v>#REF!</v>
      </c>
    </row>
    <row r="68" s="1" customFormat="1" ht="16.5" spans="2:45">
      <c r="B68" s="6" t="str">
        <f>VLOOKUP(D68,[1]Sheet10!E:G,3,FALSE)</f>
        <v>奥铃捷运1800出口</v>
      </c>
      <c r="C68" s="6" t="e">
        <f>VLOOKUP(D68,[1]Sheet11!H:J,3,FALSE)</f>
        <v>#N/A</v>
      </c>
      <c r="D68" s="7" t="s">
        <v>44</v>
      </c>
      <c r="E68" s="7" t="s">
        <v>17</v>
      </c>
      <c r="F68" s="7">
        <v>55</v>
      </c>
      <c r="G68" s="8" t="s">
        <v>13</v>
      </c>
      <c r="H68" s="9">
        <v>21</v>
      </c>
      <c r="I68" s="7">
        <f t="shared" si="0"/>
        <v>55</v>
      </c>
      <c r="J68" s="1" t="str">
        <f t="shared" si="1"/>
        <v>奥铃捷运1800出口</v>
      </c>
      <c r="K68" s="1" t="e">
        <f t="shared" si="2"/>
        <v>#N/A</v>
      </c>
      <c r="L68" s="6" t="s">
        <v>48</v>
      </c>
      <c r="M68" s="6"/>
      <c r="N68" s="7" t="s">
        <v>16</v>
      </c>
      <c r="O68" s="8"/>
      <c r="P68" s="8"/>
      <c r="Q68" s="15"/>
      <c r="R68" s="8"/>
      <c r="S68" s="8"/>
      <c r="T68" s="8"/>
      <c r="U68" s="8"/>
      <c r="V68" s="15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7" t="e">
        <f>#REF!</f>
        <v>#REF!</v>
      </c>
    </row>
    <row r="69" s="1" customFormat="1" ht="16.5" spans="2:45">
      <c r="B69" s="6" t="str">
        <f>VLOOKUP(D69,[1]Sheet10!E:G,3,FALSE)</f>
        <v>奥铃捷运1800出口</v>
      </c>
      <c r="C69" s="6" t="e">
        <f>VLOOKUP(D69,[1]Sheet11!H:J,3,FALSE)</f>
        <v>#N/A</v>
      </c>
      <c r="D69" s="7" t="s">
        <v>45</v>
      </c>
      <c r="E69" s="7" t="s">
        <v>19</v>
      </c>
      <c r="F69" s="7">
        <v>55</v>
      </c>
      <c r="G69" s="8" t="s">
        <v>13</v>
      </c>
      <c r="H69" s="9">
        <v>21</v>
      </c>
      <c r="I69" s="7">
        <f t="shared" ref="I69:I101" si="3">F69</f>
        <v>55</v>
      </c>
      <c r="J69" s="1" t="str">
        <f t="shared" ref="J69:J132" si="4">B69</f>
        <v>奥铃捷运1800出口</v>
      </c>
      <c r="K69" s="1" t="e">
        <f t="shared" ref="K69:K132" si="5">C69</f>
        <v>#N/A</v>
      </c>
      <c r="L69" s="6" t="s">
        <v>48</v>
      </c>
      <c r="M69" s="6"/>
      <c r="N69" s="7" t="s">
        <v>18</v>
      </c>
      <c r="O69" s="8"/>
      <c r="P69" s="8"/>
      <c r="Q69" s="15"/>
      <c r="R69" s="8"/>
      <c r="S69" s="8"/>
      <c r="T69" s="8"/>
      <c r="U69" s="8"/>
      <c r="V69" s="15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7" t="e">
        <f>#REF!</f>
        <v>#REF!</v>
      </c>
    </row>
    <row r="70" s="1" customFormat="1" ht="16.5" spans="2:45">
      <c r="B70" s="6" t="str">
        <f>VLOOKUP(D70,[1]Sheet10!E:G,3,FALSE)</f>
        <v>欧马可1995</v>
      </c>
      <c r="C70" s="6" t="str">
        <f>VLOOKUP(D70,[1]Sheet11!H:J,3,FALSE)</f>
        <v>01.01.01.181</v>
      </c>
      <c r="D70" s="7" t="s">
        <v>46</v>
      </c>
      <c r="E70" s="7" t="s">
        <v>19</v>
      </c>
      <c r="F70" s="7">
        <v>332</v>
      </c>
      <c r="G70" s="8" t="s">
        <v>13</v>
      </c>
      <c r="H70" s="9">
        <v>411</v>
      </c>
      <c r="I70" s="7">
        <f t="shared" si="3"/>
        <v>332</v>
      </c>
      <c r="J70" s="1" t="str">
        <f t="shared" si="4"/>
        <v>欧马可1995</v>
      </c>
      <c r="K70" s="1" t="str">
        <f t="shared" si="5"/>
        <v>01.01.01.181</v>
      </c>
      <c r="L70" s="6" t="s">
        <v>48</v>
      </c>
      <c r="M70" s="6"/>
      <c r="N70" s="7" t="s">
        <v>24</v>
      </c>
      <c r="O70" s="8"/>
      <c r="P70" s="8"/>
      <c r="Q70" s="15"/>
      <c r="R70" s="8"/>
      <c r="S70" s="8"/>
      <c r="T70" s="8"/>
      <c r="U70" s="8"/>
      <c r="V70" s="15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7" t="e">
        <f>#REF!</f>
        <v>#REF!</v>
      </c>
    </row>
    <row r="71" s="1" customFormat="1" ht="16.5" spans="2:45">
      <c r="B71" s="6" t="str">
        <f>VLOOKUP(D71,[1]Sheet10!E:G,3,FALSE)</f>
        <v>欧马可1995</v>
      </c>
      <c r="C71" s="6" t="str">
        <f>VLOOKUP(D71,[1]Sheet11!H:J,3,FALSE)</f>
        <v>01.01.01.144</v>
      </c>
      <c r="D71" s="7" t="s">
        <v>47</v>
      </c>
      <c r="E71" s="7" t="s">
        <v>23</v>
      </c>
      <c r="F71" s="7">
        <v>284</v>
      </c>
      <c r="G71" s="8" t="s">
        <v>13</v>
      </c>
      <c r="H71" s="9">
        <v>372</v>
      </c>
      <c r="I71" s="7">
        <f t="shared" si="3"/>
        <v>284</v>
      </c>
      <c r="J71" s="1" t="str">
        <f t="shared" si="4"/>
        <v>欧马可1995</v>
      </c>
      <c r="K71" s="1" t="str">
        <f t="shared" si="5"/>
        <v>01.01.01.144</v>
      </c>
      <c r="L71" s="6" t="s">
        <v>48</v>
      </c>
      <c r="M71" s="6"/>
      <c r="N71" s="7" t="s">
        <v>51</v>
      </c>
      <c r="O71" s="8"/>
      <c r="P71" s="8"/>
      <c r="Q71" s="15"/>
      <c r="R71" s="8"/>
      <c r="S71" s="8"/>
      <c r="T71" s="8"/>
      <c r="U71" s="8"/>
      <c r="V71" s="15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7" t="e">
        <f>#REF!</f>
        <v>#REF!</v>
      </c>
    </row>
    <row r="72" s="1" customFormat="1" ht="16.5" spans="2:45">
      <c r="B72" s="6" t="str">
        <f>VLOOKUP(D72,[1]Sheet10!E:G,3,FALSE)</f>
        <v>欧马可1995</v>
      </c>
      <c r="C72" s="6" t="e">
        <f>VLOOKUP(D72,[1]Sheet11!H:J,3,FALSE)</f>
        <v>#N/A</v>
      </c>
      <c r="D72" s="7" t="s">
        <v>52</v>
      </c>
      <c r="E72" s="7" t="s">
        <v>23</v>
      </c>
      <c r="F72" s="7">
        <v>1</v>
      </c>
      <c r="G72" s="8" t="s">
        <v>13</v>
      </c>
      <c r="H72" s="9">
        <v>48</v>
      </c>
      <c r="I72" s="7">
        <f t="shared" si="3"/>
        <v>1</v>
      </c>
      <c r="J72" s="1" t="str">
        <f t="shared" si="4"/>
        <v>欧马可1995</v>
      </c>
      <c r="K72" s="1" t="e">
        <f t="shared" si="5"/>
        <v>#N/A</v>
      </c>
      <c r="L72" s="6" t="s">
        <v>48</v>
      </c>
      <c r="M72" s="6"/>
      <c r="N72" s="7" t="s">
        <v>614</v>
      </c>
      <c r="O72" s="8"/>
      <c r="P72" s="8"/>
      <c r="Q72" s="15"/>
      <c r="R72" s="8"/>
      <c r="S72" s="8"/>
      <c r="T72" s="8"/>
      <c r="U72" s="8"/>
      <c r="V72" s="15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7" t="e">
        <f>#REF!</f>
        <v>#REF!</v>
      </c>
    </row>
    <row r="73" s="1" customFormat="1" ht="16.5" spans="2:45">
      <c r="B73" s="6" t="str">
        <f>VLOOKUP(D73,[1]Sheet10!E:G,3,FALSE)</f>
        <v>欧马可1995</v>
      </c>
      <c r="C73" s="6" t="str">
        <f>VLOOKUP(D73,[1]Sheet11!H:J,3,FALSE)</f>
        <v>01.01.01.182</v>
      </c>
      <c r="D73" s="7" t="s">
        <v>53</v>
      </c>
      <c r="E73" s="7" t="s">
        <v>17</v>
      </c>
      <c r="F73" s="7">
        <v>332</v>
      </c>
      <c r="G73" s="8" t="s">
        <v>13</v>
      </c>
      <c r="H73" s="9">
        <v>411</v>
      </c>
      <c r="I73" s="7">
        <f t="shared" si="3"/>
        <v>332</v>
      </c>
      <c r="J73" s="1" t="str">
        <f t="shared" si="4"/>
        <v>欧马可1995</v>
      </c>
      <c r="K73" s="1" t="str">
        <f t="shared" si="5"/>
        <v>01.01.01.182</v>
      </c>
      <c r="L73" s="6" t="s">
        <v>48</v>
      </c>
      <c r="M73" s="6"/>
      <c r="N73" s="7" t="s">
        <v>615</v>
      </c>
      <c r="O73" s="8"/>
      <c r="P73" s="8"/>
      <c r="Q73" s="15"/>
      <c r="R73" s="8"/>
      <c r="S73" s="8"/>
      <c r="T73" s="8"/>
      <c r="U73" s="8"/>
      <c r="V73" s="15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7" t="e">
        <f>#REF!</f>
        <v>#REF!</v>
      </c>
    </row>
    <row r="74" s="1" customFormat="1" ht="16.5" spans="2:45">
      <c r="B74" s="6" t="str">
        <f>VLOOKUP(D74,[1]Sheet10!E:G,3,FALSE)</f>
        <v>欧马可/奥铃1995</v>
      </c>
      <c r="C74" s="6" t="str">
        <f>VLOOKUP(D74,[1]Sheet11!H:J,3,FALSE)</f>
        <v>01.01.01.290</v>
      </c>
      <c r="D74" s="7" t="s">
        <v>16</v>
      </c>
      <c r="E74" s="7" t="s">
        <v>17</v>
      </c>
      <c r="F74" s="7">
        <v>38</v>
      </c>
      <c r="G74" s="8" t="s">
        <v>13</v>
      </c>
      <c r="H74" s="9">
        <v>147</v>
      </c>
      <c r="I74" s="7">
        <f t="shared" si="3"/>
        <v>38</v>
      </c>
      <c r="J74" s="1" t="str">
        <f t="shared" si="4"/>
        <v>欧马可/奥铃1995</v>
      </c>
      <c r="K74" s="1" t="str">
        <f t="shared" si="5"/>
        <v>01.01.01.290</v>
      </c>
      <c r="L74" s="6" t="s">
        <v>48</v>
      </c>
      <c r="M74" s="6"/>
      <c r="N74" s="7" t="s">
        <v>57</v>
      </c>
      <c r="O74" s="8"/>
      <c r="P74" s="8"/>
      <c r="Q74" s="15"/>
      <c r="R74" s="8"/>
      <c r="S74" s="8"/>
      <c r="T74" s="8"/>
      <c r="U74" s="8"/>
      <c r="V74" s="15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7" t="e">
        <f>#REF!</f>
        <v>#REF!</v>
      </c>
    </row>
    <row r="75" s="1" customFormat="1" ht="16.5" spans="2:45">
      <c r="B75" s="6" t="str">
        <f>VLOOKUP(D75,[1]Sheet10!E:G,3,FALSE)</f>
        <v>欧马可/奥铃1995</v>
      </c>
      <c r="C75" s="6" t="str">
        <f>VLOOKUP(D75,[1]Sheet11!H:J,3,FALSE)</f>
        <v>01.01.01.291</v>
      </c>
      <c r="D75" s="7" t="s">
        <v>18</v>
      </c>
      <c r="E75" s="7" t="s">
        <v>19</v>
      </c>
      <c r="F75" s="7">
        <v>38</v>
      </c>
      <c r="G75" s="8" t="s">
        <v>13</v>
      </c>
      <c r="H75" s="9">
        <v>147</v>
      </c>
      <c r="I75" s="7">
        <f t="shared" si="3"/>
        <v>38</v>
      </c>
      <c r="J75" s="1" t="str">
        <f t="shared" si="4"/>
        <v>欧马可/奥铃1995</v>
      </c>
      <c r="K75" s="1" t="str">
        <f t="shared" si="5"/>
        <v>01.01.01.291</v>
      </c>
      <c r="L75" s="6" t="s">
        <v>48</v>
      </c>
      <c r="M75" s="6"/>
      <c r="N75" s="7" t="s">
        <v>58</v>
      </c>
      <c r="O75" s="8"/>
      <c r="P75" s="8"/>
      <c r="Q75" s="15"/>
      <c r="R75" s="8"/>
      <c r="S75" s="8"/>
      <c r="T75" s="8"/>
      <c r="U75" s="8"/>
      <c r="V75" s="15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7" t="e">
        <f>#REF!</f>
        <v>#REF!</v>
      </c>
    </row>
    <row r="76" s="1" customFormat="1" ht="16.5" spans="2:45">
      <c r="B76" s="6" t="str">
        <f>VLOOKUP(D76,[1]Sheet10!E:G,3,FALSE)</f>
        <v>欧马可/奥铃1995</v>
      </c>
      <c r="C76" s="6" t="str">
        <f>VLOOKUP(D76,[1]Sheet11!H:J,3,FALSE)</f>
        <v>01.01.01.294</v>
      </c>
      <c r="D76" s="7" t="s">
        <v>24</v>
      </c>
      <c r="E76" s="7" t="s">
        <v>25</v>
      </c>
      <c r="F76" s="7">
        <v>38</v>
      </c>
      <c r="G76" s="8" t="s">
        <v>13</v>
      </c>
      <c r="H76" s="9">
        <v>0</v>
      </c>
      <c r="I76" s="7">
        <f t="shared" si="3"/>
        <v>38</v>
      </c>
      <c r="J76" s="1" t="str">
        <f t="shared" si="4"/>
        <v>欧马可/奥铃1995</v>
      </c>
      <c r="K76" s="1" t="str">
        <f t="shared" si="5"/>
        <v>01.01.01.294</v>
      </c>
      <c r="L76" s="6" t="s">
        <v>48</v>
      </c>
      <c r="M76" s="16"/>
      <c r="N76" s="53" t="s">
        <v>59</v>
      </c>
      <c r="O76" s="8"/>
      <c r="P76" s="8"/>
      <c r="Q76" s="15"/>
      <c r="R76" s="8"/>
      <c r="S76" s="8"/>
      <c r="T76" s="8"/>
      <c r="U76" s="8"/>
      <c r="V76" s="15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7" t="e">
        <f>#REF!</f>
        <v>#REF!</v>
      </c>
    </row>
    <row r="77" s="1" customFormat="1" ht="16.5" spans="2:45">
      <c r="B77" s="6" t="str">
        <f>VLOOKUP(D77,[1]Sheet10!E:G,3,FALSE)</f>
        <v>奥铃捷运</v>
      </c>
      <c r="C77" s="6" t="str">
        <f>VLOOKUP(D77,[1]Sheet11!H:J,3,FALSE)</f>
        <v>01.01.02.065</v>
      </c>
      <c r="D77" s="7" t="s">
        <v>26</v>
      </c>
      <c r="E77" s="7" t="s">
        <v>27</v>
      </c>
      <c r="F77" s="7">
        <v>1068</v>
      </c>
      <c r="G77" s="8" t="s">
        <v>13</v>
      </c>
      <c r="H77" s="9">
        <v>1293</v>
      </c>
      <c r="I77" s="7">
        <f t="shared" si="3"/>
        <v>1068</v>
      </c>
      <c r="J77" s="1" t="str">
        <f t="shared" si="4"/>
        <v>奥铃捷运</v>
      </c>
      <c r="K77" s="1" t="str">
        <f t="shared" si="5"/>
        <v>01.01.02.065</v>
      </c>
      <c r="L77" s="6" t="s">
        <v>48</v>
      </c>
      <c r="M77" s="6"/>
      <c r="N77" s="7" t="s">
        <v>83</v>
      </c>
      <c r="O77" s="8"/>
      <c r="P77" s="8"/>
      <c r="Q77" s="15"/>
      <c r="R77" s="8"/>
      <c r="S77" s="8"/>
      <c r="T77" s="8"/>
      <c r="U77" s="8"/>
      <c r="V77" s="15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7" t="e">
        <f>#REF!</f>
        <v>#REF!</v>
      </c>
    </row>
    <row r="78" s="1" customFormat="1" ht="16.5" spans="2:45">
      <c r="B78" s="6" t="str">
        <f>VLOOKUP(D78,[1]Sheet10!E:G,3,FALSE)</f>
        <v>欧马可1995</v>
      </c>
      <c r="C78" s="16" t="s">
        <v>494</v>
      </c>
      <c r="D78" s="7" t="s">
        <v>51</v>
      </c>
      <c r="E78" s="7" t="s">
        <v>25</v>
      </c>
      <c r="F78" s="7">
        <v>333</v>
      </c>
      <c r="G78" s="8" t="s">
        <v>13</v>
      </c>
      <c r="H78" s="9">
        <v>474</v>
      </c>
      <c r="I78" s="7">
        <f t="shared" si="3"/>
        <v>333</v>
      </c>
      <c r="J78" s="1" t="str">
        <f t="shared" si="4"/>
        <v>欧马可1995</v>
      </c>
      <c r="K78" s="1" t="str">
        <f t="shared" si="5"/>
        <v>01.01.01.316</v>
      </c>
      <c r="L78" s="6" t="s">
        <v>48</v>
      </c>
      <c r="M78" s="6"/>
      <c r="N78" s="7" t="s">
        <v>84</v>
      </c>
      <c r="O78" s="8"/>
      <c r="P78" s="8"/>
      <c r="Q78" s="15"/>
      <c r="R78" s="8"/>
      <c r="S78" s="8"/>
      <c r="T78" s="8"/>
      <c r="U78" s="8"/>
      <c r="V78" s="15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7" t="e">
        <f>#REF!</f>
        <v>#REF!</v>
      </c>
    </row>
    <row r="79" s="1" customFormat="1" ht="16.5" spans="2:45">
      <c r="B79" s="6" t="str">
        <f>VLOOKUP(D79,[1]Sheet10!E:G,3,FALSE)</f>
        <v>欧马可1995</v>
      </c>
      <c r="C79" s="6" t="str">
        <f>VLOOKUP(D79,[1]Sheet11!H:J,3,FALSE)</f>
        <v>01.01.01.146</v>
      </c>
      <c r="D79" s="7" t="s">
        <v>614</v>
      </c>
      <c r="E79" s="7" t="s">
        <v>17</v>
      </c>
      <c r="F79" s="7">
        <v>1</v>
      </c>
      <c r="G79" s="8" t="s">
        <v>13</v>
      </c>
      <c r="H79" s="9">
        <v>30</v>
      </c>
      <c r="I79" s="7">
        <f t="shared" si="3"/>
        <v>1</v>
      </c>
      <c r="J79" s="1" t="str">
        <f t="shared" si="4"/>
        <v>欧马可1995</v>
      </c>
      <c r="K79" s="1" t="str">
        <f t="shared" si="5"/>
        <v>01.01.01.146</v>
      </c>
      <c r="L79" s="6" t="s">
        <v>48</v>
      </c>
      <c r="M79" s="6"/>
      <c r="N79" s="7" t="s">
        <v>90</v>
      </c>
      <c r="O79" s="8"/>
      <c r="P79" s="8"/>
      <c r="Q79" s="15"/>
      <c r="R79" s="8"/>
      <c r="S79" s="8"/>
      <c r="T79" s="8"/>
      <c r="U79" s="8"/>
      <c r="V79" s="15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7" t="e">
        <f>#REF!</f>
        <v>#REF!</v>
      </c>
    </row>
    <row r="80" s="1" customFormat="1" ht="16.5" spans="2:45">
      <c r="B80" s="6" t="str">
        <f>VLOOKUP(D80,[1]Sheet10!E:G,3,FALSE)</f>
        <v>欧马可1995</v>
      </c>
      <c r="C80" s="6" t="str">
        <f>VLOOKUP(D80,[1]Sheet11!H:J,3,FALSE)</f>
        <v>01.01.01.147</v>
      </c>
      <c r="D80" s="7" t="s">
        <v>615</v>
      </c>
      <c r="E80" s="7" t="s">
        <v>19</v>
      </c>
      <c r="F80" s="7">
        <v>1</v>
      </c>
      <c r="G80" s="8" t="s">
        <v>13</v>
      </c>
      <c r="H80" s="9">
        <v>30</v>
      </c>
      <c r="I80" s="7">
        <f t="shared" si="3"/>
        <v>1</v>
      </c>
      <c r="J80" s="1" t="str">
        <f t="shared" si="4"/>
        <v>欧马可1995</v>
      </c>
      <c r="K80" s="1" t="str">
        <f t="shared" si="5"/>
        <v>01.01.01.147</v>
      </c>
      <c r="L80" s="6" t="s">
        <v>48</v>
      </c>
      <c r="M80" s="6"/>
      <c r="N80" s="7" t="s">
        <v>92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7" t="e">
        <f>#REF!</f>
        <v>#REF!</v>
      </c>
    </row>
    <row r="81" s="1" customFormat="1" ht="16.5" spans="2:45">
      <c r="B81" s="6" t="str">
        <f>VLOOKUP(D81,[1]Sheet10!E:G,3,FALSE)</f>
        <v>欧马可1995</v>
      </c>
      <c r="C81" s="6" t="e">
        <f>VLOOKUP(D81,[1]Sheet11!H:J,3,FALSE)</f>
        <v>#N/A</v>
      </c>
      <c r="D81" s="7" t="s">
        <v>57</v>
      </c>
      <c r="E81" s="7" t="s">
        <v>17</v>
      </c>
      <c r="F81" s="7">
        <v>54</v>
      </c>
      <c r="G81" s="8" t="s">
        <v>13</v>
      </c>
      <c r="H81" s="9">
        <v>63</v>
      </c>
      <c r="I81" s="7">
        <f t="shared" si="3"/>
        <v>54</v>
      </c>
      <c r="J81" s="1" t="str">
        <f t="shared" si="4"/>
        <v>欧马可1995</v>
      </c>
      <c r="K81" s="1" t="e">
        <f t="shared" si="5"/>
        <v>#N/A</v>
      </c>
      <c r="L81" s="6" t="s">
        <v>48</v>
      </c>
      <c r="M81" s="6"/>
      <c r="N81" s="7" t="s">
        <v>209</v>
      </c>
      <c r="O81" s="8"/>
      <c r="P81" s="8"/>
      <c r="Q81" s="15"/>
      <c r="R81" s="8"/>
      <c r="S81" s="8"/>
      <c r="T81" s="8"/>
      <c r="U81" s="8"/>
      <c r="V81" s="15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7" t="e">
        <f>#REF!</f>
        <v>#REF!</v>
      </c>
    </row>
    <row r="82" s="1" customFormat="1" ht="16.5" spans="2:45">
      <c r="B82" s="6" t="str">
        <f>VLOOKUP(D82,[1]Sheet10!E:G,3,FALSE)</f>
        <v>欧马可1995</v>
      </c>
      <c r="C82" s="6" t="e">
        <f>VLOOKUP(D82,[1]Sheet11!H:J,3,FALSE)</f>
        <v>#N/A</v>
      </c>
      <c r="D82" s="7" t="s">
        <v>58</v>
      </c>
      <c r="E82" s="7" t="s">
        <v>19</v>
      </c>
      <c r="F82" s="7">
        <v>54</v>
      </c>
      <c r="G82" s="8" t="s">
        <v>13</v>
      </c>
      <c r="H82" s="9">
        <v>63</v>
      </c>
      <c r="I82" s="7">
        <f t="shared" si="3"/>
        <v>54</v>
      </c>
      <c r="J82" s="1" t="str">
        <f t="shared" si="4"/>
        <v>欧马可1995</v>
      </c>
      <c r="K82" s="1" t="e">
        <f t="shared" si="5"/>
        <v>#N/A</v>
      </c>
      <c r="L82" s="6" t="s">
        <v>48</v>
      </c>
      <c r="M82" s="6"/>
      <c r="N82" s="7" t="s">
        <v>94</v>
      </c>
      <c r="O82" s="8"/>
      <c r="P82" s="8"/>
      <c r="Q82" s="15"/>
      <c r="R82" s="8"/>
      <c r="S82" s="8"/>
      <c r="T82" s="8"/>
      <c r="U82" s="8"/>
      <c r="V82" s="15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7" t="e">
        <f>#REF!</f>
        <v>#REF!</v>
      </c>
    </row>
    <row r="83" s="1" customFormat="1" ht="16.5" spans="2:45">
      <c r="B83" s="6" t="s">
        <v>616</v>
      </c>
      <c r="C83" s="6" t="str">
        <f>VLOOKUP(D83,[1]Sheet11!H:J,3,FALSE)</f>
        <v>01.03.13.001</v>
      </c>
      <c r="D83" s="53" t="s">
        <v>59</v>
      </c>
      <c r="E83" s="7" t="s">
        <v>60</v>
      </c>
      <c r="F83" s="7">
        <v>105</v>
      </c>
      <c r="G83" s="8" t="s">
        <v>13</v>
      </c>
      <c r="H83" s="9">
        <v>150</v>
      </c>
      <c r="I83" s="7">
        <f t="shared" si="3"/>
        <v>105</v>
      </c>
      <c r="J83" s="1" t="str">
        <f t="shared" si="4"/>
        <v>时代康瑞K1</v>
      </c>
      <c r="K83" s="1" t="str">
        <f t="shared" si="5"/>
        <v>01.03.13.001</v>
      </c>
      <c r="L83" s="6" t="s">
        <v>48</v>
      </c>
      <c r="M83" s="6"/>
      <c r="N83" s="7" t="s">
        <v>95</v>
      </c>
      <c r="O83" s="8"/>
      <c r="P83" s="8"/>
      <c r="Q83" s="15"/>
      <c r="R83" s="8"/>
      <c r="S83" s="8"/>
      <c r="T83" s="8"/>
      <c r="U83" s="8"/>
      <c r="V83" s="15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7" t="e">
        <f>#REF!</f>
        <v>#REF!</v>
      </c>
    </row>
    <row r="84" s="1" customFormat="1" ht="16.5" spans="2:45">
      <c r="B84" s="6" t="str">
        <f>VLOOKUP(D84,[1]Sheet10!E:G,3,FALSE)</f>
        <v>时代驭菱1475</v>
      </c>
      <c r="C84" s="6" t="str">
        <f>VLOOKUP(D84,[1]Sheet11!H:J,3,FALSE)</f>
        <v>01.03.04.026</v>
      </c>
      <c r="D84" s="7" t="s">
        <v>83</v>
      </c>
      <c r="E84" s="7" t="s">
        <v>33</v>
      </c>
      <c r="F84" s="7">
        <v>5680</v>
      </c>
      <c r="G84" s="8" t="s">
        <v>13</v>
      </c>
      <c r="H84" s="9">
        <v>2736</v>
      </c>
      <c r="I84" s="7">
        <f t="shared" si="3"/>
        <v>5680</v>
      </c>
      <c r="J84" s="1" t="str">
        <f t="shared" si="4"/>
        <v>时代驭菱1475</v>
      </c>
      <c r="K84" s="1" t="str">
        <f t="shared" si="5"/>
        <v>01.03.04.026</v>
      </c>
      <c r="L84" s="6" t="s">
        <v>48</v>
      </c>
      <c r="M84" s="6"/>
      <c r="N84" s="7" t="s">
        <v>97</v>
      </c>
      <c r="O84" s="8"/>
      <c r="P84" s="8"/>
      <c r="Q84" s="15"/>
      <c r="R84" s="8"/>
      <c r="S84" s="8"/>
      <c r="T84" s="8"/>
      <c r="U84" s="8"/>
      <c r="V84" s="15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7" t="e">
        <f>#REF!</f>
        <v>#REF!</v>
      </c>
    </row>
    <row r="85" s="1" customFormat="1" ht="16.5" spans="2:45">
      <c r="B85" s="6" t="str">
        <f>VLOOKUP(D85,[1]Sheet10!E:G,3,FALSE)</f>
        <v>时代驭菱1475</v>
      </c>
      <c r="C85" s="6" t="str">
        <f>VLOOKUP(D85,[1]Sheet11!H:J,3,FALSE)</f>
        <v>01.03.02.008</v>
      </c>
      <c r="D85" s="7" t="s">
        <v>84</v>
      </c>
      <c r="E85" s="7" t="s">
        <v>85</v>
      </c>
      <c r="F85" s="7">
        <v>7952</v>
      </c>
      <c r="G85" s="8" t="s">
        <v>13</v>
      </c>
      <c r="H85" s="9">
        <v>7410</v>
      </c>
      <c r="I85" s="7">
        <f t="shared" si="3"/>
        <v>7952</v>
      </c>
      <c r="J85" s="1" t="str">
        <f t="shared" si="4"/>
        <v>时代驭菱1475</v>
      </c>
      <c r="K85" s="1" t="str">
        <f t="shared" si="5"/>
        <v>01.03.02.008</v>
      </c>
      <c r="L85" s="6" t="s">
        <v>48</v>
      </c>
      <c r="M85" s="6"/>
      <c r="N85" s="7" t="s">
        <v>99</v>
      </c>
      <c r="O85" s="8"/>
      <c r="P85" s="8"/>
      <c r="Q85" s="15"/>
      <c r="R85" s="8"/>
      <c r="S85" s="8"/>
      <c r="T85" s="8"/>
      <c r="U85" s="8"/>
      <c r="V85" s="15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7" t="e">
        <f>#REF!</f>
        <v>#REF!</v>
      </c>
    </row>
    <row r="86" s="1" customFormat="1" ht="16.5" spans="2:45">
      <c r="B86" s="6" t="str">
        <f>VLOOKUP(D86,[1]Sheet10!E:G,3,FALSE)</f>
        <v>时代小卡1580</v>
      </c>
      <c r="C86" s="6" t="str">
        <f>VLOOKUP(D86,[1]Sheet11!H:J,3,FALSE)</f>
        <v>01.01.02.045</v>
      </c>
      <c r="D86" s="7" t="s">
        <v>86</v>
      </c>
      <c r="E86" s="7" t="s">
        <v>87</v>
      </c>
      <c r="F86" s="7">
        <v>3360</v>
      </c>
      <c r="G86" s="8" t="s">
        <v>13</v>
      </c>
      <c r="H86" s="9">
        <v>2700</v>
      </c>
      <c r="I86" s="7">
        <f t="shared" si="3"/>
        <v>3360</v>
      </c>
      <c r="J86" s="1" t="str">
        <f t="shared" si="4"/>
        <v>时代小卡1580</v>
      </c>
      <c r="K86" s="1" t="str">
        <f t="shared" si="5"/>
        <v>01.01.02.045</v>
      </c>
      <c r="L86" s="6" t="s">
        <v>48</v>
      </c>
      <c r="M86" s="6"/>
      <c r="N86" s="7" t="s">
        <v>100</v>
      </c>
      <c r="O86" s="8"/>
      <c r="P86" s="8"/>
      <c r="Q86" s="15"/>
      <c r="R86" s="8"/>
      <c r="S86" s="8"/>
      <c r="T86" s="8"/>
      <c r="U86" s="8"/>
      <c r="V86" s="15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7" t="e">
        <f>#REF!</f>
        <v>#REF!</v>
      </c>
    </row>
    <row r="87" s="1" customFormat="1" ht="16.5" spans="2:45">
      <c r="B87" s="6" t="str">
        <f>VLOOKUP(D87,[1]Sheet10!E:G,3,FALSE)</f>
        <v>时代小卡1580</v>
      </c>
      <c r="C87" s="6" t="str">
        <f>VLOOKUP(D87,[1]Sheet11!H:J,3,FALSE)</f>
        <v>01.01.01.154</v>
      </c>
      <c r="D87" s="7" t="s">
        <v>88</v>
      </c>
      <c r="E87" s="7" t="s">
        <v>12</v>
      </c>
      <c r="F87" s="7">
        <v>1168</v>
      </c>
      <c r="G87" s="8" t="s">
        <v>13</v>
      </c>
      <c r="H87" s="9">
        <v>1042</v>
      </c>
      <c r="I87" s="7">
        <f t="shared" si="3"/>
        <v>1168</v>
      </c>
      <c r="J87" s="1" t="str">
        <f t="shared" si="4"/>
        <v>时代小卡1580</v>
      </c>
      <c r="K87" s="1" t="str">
        <f t="shared" si="5"/>
        <v>01.01.01.154</v>
      </c>
      <c r="L87" s="6" t="s">
        <v>48</v>
      </c>
      <c r="M87" s="6"/>
      <c r="N87" s="7" t="s">
        <v>195</v>
      </c>
      <c r="O87" s="8"/>
      <c r="P87" s="8"/>
      <c r="Q87" s="15"/>
      <c r="R87" s="8"/>
      <c r="S87" s="8"/>
      <c r="T87" s="8"/>
      <c r="U87" s="8"/>
      <c r="V87" s="15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7" t="e">
        <f>#REF!</f>
        <v>#REF!</v>
      </c>
    </row>
    <row r="88" s="1" customFormat="1" ht="16.5" spans="2:45">
      <c r="B88" s="6" t="str">
        <f>VLOOKUP(D88,[1]Sheet10!E:G,3,FALSE)</f>
        <v>时代小卡1580</v>
      </c>
      <c r="C88" s="6" t="str">
        <f>VLOOKUP(D88,[1]Sheet11!H:J,3,FALSE)</f>
        <v>01.01.01.155</v>
      </c>
      <c r="D88" s="7" t="s">
        <v>89</v>
      </c>
      <c r="E88" s="7" t="s">
        <v>15</v>
      </c>
      <c r="F88" s="7">
        <v>1149</v>
      </c>
      <c r="G88" s="8" t="s">
        <v>13</v>
      </c>
      <c r="H88" s="9">
        <v>1069</v>
      </c>
      <c r="I88" s="7">
        <f t="shared" si="3"/>
        <v>1149</v>
      </c>
      <c r="J88" s="1" t="str">
        <f t="shared" si="4"/>
        <v>时代小卡1580</v>
      </c>
      <c r="K88" s="1" t="str">
        <f t="shared" si="5"/>
        <v>01.01.01.155</v>
      </c>
      <c r="L88" s="6" t="s">
        <v>48</v>
      </c>
      <c r="M88" s="6"/>
      <c r="N88" s="7" t="s">
        <v>101</v>
      </c>
      <c r="O88" s="8"/>
      <c r="P88" s="8"/>
      <c r="Q88" s="15"/>
      <c r="R88" s="8"/>
      <c r="S88" s="8"/>
      <c r="T88" s="8"/>
      <c r="U88" s="8"/>
      <c r="V88" s="15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7" t="e">
        <f>#REF!</f>
        <v>#REF!</v>
      </c>
    </row>
    <row r="89" s="1" customFormat="1" ht="16.5" spans="2:45">
      <c r="B89" s="6" t="str">
        <f>VLOOKUP(D89,[1]Sheet10!E:G,3,FALSE)</f>
        <v>时代康瑞K1</v>
      </c>
      <c r="C89" s="6" t="str">
        <f>VLOOKUP(D89,[1]Sheet11!H:J,3,FALSE)</f>
        <v>01.03.05.017</v>
      </c>
      <c r="D89" s="7" t="s">
        <v>90</v>
      </c>
      <c r="E89" s="7" t="s">
        <v>91</v>
      </c>
      <c r="F89" s="7">
        <v>430</v>
      </c>
      <c r="G89" s="8" t="s">
        <v>13</v>
      </c>
      <c r="H89" s="9">
        <v>260</v>
      </c>
      <c r="I89" s="7">
        <f t="shared" si="3"/>
        <v>430</v>
      </c>
      <c r="J89" s="1" t="str">
        <f t="shared" si="4"/>
        <v>时代康瑞K1</v>
      </c>
      <c r="K89" s="1" t="str">
        <f t="shared" si="5"/>
        <v>01.03.05.017</v>
      </c>
      <c r="L89" s="6" t="s">
        <v>48</v>
      </c>
      <c r="M89" s="6"/>
      <c r="N89" s="7" t="s">
        <v>102</v>
      </c>
      <c r="O89" s="8"/>
      <c r="P89" s="8"/>
      <c r="Q89" s="15"/>
      <c r="R89" s="8"/>
      <c r="S89" s="8"/>
      <c r="T89" s="8"/>
      <c r="U89" s="8"/>
      <c r="V89" s="15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7" t="e">
        <f>#REF!</f>
        <v>#REF!</v>
      </c>
    </row>
    <row r="90" s="1" customFormat="1" ht="16.5" spans="2:45">
      <c r="B90" s="6" t="str">
        <f>VLOOKUP(D90,[1]Sheet10!E:G,3,FALSE)</f>
        <v>时代康瑞K1</v>
      </c>
      <c r="C90" s="6" t="str">
        <f>VLOOKUP(D90,[1]Sheet11!H:J,3,FALSE)</f>
        <v>01.03.05.018</v>
      </c>
      <c r="D90" s="7" t="s">
        <v>92</v>
      </c>
      <c r="E90" s="7" t="s">
        <v>93</v>
      </c>
      <c r="F90" s="7">
        <v>280</v>
      </c>
      <c r="G90" s="8" t="s">
        <v>13</v>
      </c>
      <c r="H90" s="9">
        <v>160</v>
      </c>
      <c r="I90" s="7">
        <f t="shared" si="3"/>
        <v>280</v>
      </c>
      <c r="J90" s="1" t="str">
        <f t="shared" si="4"/>
        <v>时代康瑞K1</v>
      </c>
      <c r="K90" s="1" t="str">
        <f t="shared" si="5"/>
        <v>01.03.05.018</v>
      </c>
      <c r="L90" s="6" t="s">
        <v>48</v>
      </c>
      <c r="M90" s="6"/>
      <c r="N90" s="7" t="s">
        <v>65</v>
      </c>
      <c r="O90" s="8"/>
      <c r="P90" s="8"/>
      <c r="Q90" s="15"/>
      <c r="R90" s="8"/>
      <c r="S90" s="8"/>
      <c r="T90" s="8"/>
      <c r="U90" s="8"/>
      <c r="V90" s="15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7" t="e">
        <f>#REF!</f>
        <v>#REF!</v>
      </c>
    </row>
    <row r="91" s="1" customFormat="1" ht="16.5" spans="2:45">
      <c r="B91" s="6" t="str">
        <f>VLOOKUP(D91,[1]Sheet10!E:G,3,FALSE)</f>
        <v>时代康瑞K1</v>
      </c>
      <c r="C91" s="6" t="str">
        <f>VLOOKUP(D91,[1]Sheet11!H:J,3,FALSE)</f>
        <v>01.01.01.011</v>
      </c>
      <c r="D91" s="7" t="s">
        <v>209</v>
      </c>
      <c r="E91" s="7" t="s">
        <v>17</v>
      </c>
      <c r="F91" s="7">
        <v>30</v>
      </c>
      <c r="G91" s="8" t="s">
        <v>13</v>
      </c>
      <c r="H91" s="9">
        <v>0</v>
      </c>
      <c r="I91" s="7">
        <f t="shared" si="3"/>
        <v>30</v>
      </c>
      <c r="J91" s="1" t="str">
        <f t="shared" si="4"/>
        <v>时代康瑞K1</v>
      </c>
      <c r="K91" s="1" t="str">
        <f t="shared" si="5"/>
        <v>01.01.01.011</v>
      </c>
      <c r="L91" s="6" t="s">
        <v>48</v>
      </c>
      <c r="M91" s="6"/>
      <c r="N91" s="7" t="s">
        <v>68</v>
      </c>
      <c r="O91" s="8"/>
      <c r="P91" s="8"/>
      <c r="Q91" s="15"/>
      <c r="R91" s="8"/>
      <c r="S91" s="8"/>
      <c r="T91" s="8"/>
      <c r="U91" s="8"/>
      <c r="V91" s="15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7" t="e">
        <f>#REF!</f>
        <v>#REF!</v>
      </c>
    </row>
    <row r="92" s="1" customFormat="1" ht="16.5" spans="2:45">
      <c r="B92" s="6" t="str">
        <f>VLOOKUP(D92,[1]Sheet10!E:G,3,FALSE)</f>
        <v>时代康瑞K1</v>
      </c>
      <c r="C92" s="6" t="str">
        <f>VLOOKUP(D92,[1]Sheet11!H:J,3,FALSE)</f>
        <v>01.01.01.012</v>
      </c>
      <c r="D92" s="7" t="s">
        <v>94</v>
      </c>
      <c r="E92" s="7" t="s">
        <v>19</v>
      </c>
      <c r="F92" s="7">
        <v>78</v>
      </c>
      <c r="G92" s="8" t="s">
        <v>13</v>
      </c>
      <c r="H92" s="9">
        <v>44</v>
      </c>
      <c r="I92" s="7">
        <f t="shared" si="3"/>
        <v>78</v>
      </c>
      <c r="J92" s="1" t="str">
        <f t="shared" si="4"/>
        <v>时代康瑞K1</v>
      </c>
      <c r="K92" s="1" t="str">
        <f t="shared" si="5"/>
        <v>01.01.01.012</v>
      </c>
      <c r="L92" s="6" t="s">
        <v>48</v>
      </c>
      <c r="M92" s="6"/>
      <c r="N92" s="7" t="s">
        <v>69</v>
      </c>
      <c r="O92" s="8"/>
      <c r="P92" s="8"/>
      <c r="Q92" s="15"/>
      <c r="R92" s="8"/>
      <c r="S92" s="8"/>
      <c r="T92" s="8"/>
      <c r="U92" s="8"/>
      <c r="V92" s="15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7" t="e">
        <f>#REF!</f>
        <v>#REF!</v>
      </c>
    </row>
    <row r="93" s="1" customFormat="1" ht="16.5" spans="2:45">
      <c r="B93" s="6" t="str">
        <f>VLOOKUP(D93,[1]Sheet10!E:G,3,FALSE)</f>
        <v>时代康瑞K1</v>
      </c>
      <c r="C93" s="6" t="str">
        <f>VLOOKUP(D93,[1]Sheet11!H:J,3,FALSE)</f>
        <v>01.01.03.001</v>
      </c>
      <c r="D93" s="7" t="s">
        <v>95</v>
      </c>
      <c r="E93" s="7" t="s">
        <v>96</v>
      </c>
      <c r="F93" s="7">
        <v>150</v>
      </c>
      <c r="G93" s="8" t="s">
        <v>13</v>
      </c>
      <c r="H93" s="9">
        <v>100</v>
      </c>
      <c r="I93" s="7">
        <f t="shared" si="3"/>
        <v>150</v>
      </c>
      <c r="J93" s="1" t="str">
        <f t="shared" si="4"/>
        <v>时代康瑞K1</v>
      </c>
      <c r="K93" s="1" t="str">
        <f t="shared" si="5"/>
        <v>01.01.03.001</v>
      </c>
      <c r="L93" s="6" t="s">
        <v>48</v>
      </c>
      <c r="M93" s="6"/>
      <c r="N93" s="7" t="s">
        <v>20</v>
      </c>
      <c r="O93" s="8"/>
      <c r="P93" s="8"/>
      <c r="Q93" s="15"/>
      <c r="R93" s="8"/>
      <c r="S93" s="8"/>
      <c r="T93" s="8"/>
      <c r="U93" s="8"/>
      <c r="V93" s="15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7" t="e">
        <f>#REF!</f>
        <v>#REF!</v>
      </c>
    </row>
    <row r="94" s="1" customFormat="1" ht="16.5" spans="2:45">
      <c r="B94" s="6" t="str">
        <f>VLOOKUP(D94,[1]Sheet10!E:G,3,FALSE)</f>
        <v>时代康瑞K1</v>
      </c>
      <c r="C94" s="6" t="str">
        <f>VLOOKUP(D94,[1]Sheet11!H:J,3,FALSE)</f>
        <v>01.01.03.002</v>
      </c>
      <c r="D94" s="7" t="s">
        <v>97</v>
      </c>
      <c r="E94" s="7" t="s">
        <v>98</v>
      </c>
      <c r="F94" s="7">
        <v>150</v>
      </c>
      <c r="G94" s="8" t="s">
        <v>13</v>
      </c>
      <c r="H94" s="9">
        <v>100</v>
      </c>
      <c r="I94" s="7">
        <f t="shared" si="3"/>
        <v>150</v>
      </c>
      <c r="J94" s="1" t="str">
        <f t="shared" si="4"/>
        <v>时代康瑞K1</v>
      </c>
      <c r="K94" s="1" t="str">
        <f t="shared" si="5"/>
        <v>01.01.03.002</v>
      </c>
      <c r="L94" s="6" t="s">
        <v>48</v>
      </c>
      <c r="M94" s="6"/>
      <c r="N94" s="7" t="s">
        <v>21</v>
      </c>
      <c r="O94" s="8"/>
      <c r="P94" s="8"/>
      <c r="Q94" s="15"/>
      <c r="R94" s="8"/>
      <c r="S94" s="8"/>
      <c r="T94" s="8"/>
      <c r="U94" s="8"/>
      <c r="V94" s="15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7" t="e">
        <f>#REF!</f>
        <v>#REF!</v>
      </c>
    </row>
    <row r="95" s="1" customFormat="1" ht="16.5" spans="2:45">
      <c r="B95" s="6" t="str">
        <f>VLOOKUP(D95,[1]Sheet10!E:G,3,FALSE)</f>
        <v>时代康瑞K1</v>
      </c>
      <c r="C95" s="6" t="str">
        <f>VLOOKUP(D95,[1]Sheet11!H:J,3,FALSE)</f>
        <v>01.03.20.086</v>
      </c>
      <c r="D95" s="7" t="s">
        <v>99</v>
      </c>
      <c r="E95" s="7" t="s">
        <v>27</v>
      </c>
      <c r="F95" s="7">
        <v>150</v>
      </c>
      <c r="G95" s="8" t="s">
        <v>13</v>
      </c>
      <c r="H95" s="9">
        <v>100</v>
      </c>
      <c r="I95" s="7">
        <f t="shared" si="3"/>
        <v>150</v>
      </c>
      <c r="J95" s="1" t="str">
        <f t="shared" si="4"/>
        <v>时代康瑞K1</v>
      </c>
      <c r="K95" s="1" t="str">
        <f t="shared" si="5"/>
        <v>01.03.20.086</v>
      </c>
      <c r="L95" s="6" t="s">
        <v>48</v>
      </c>
      <c r="M95" s="6"/>
      <c r="N95" s="53" t="s">
        <v>28</v>
      </c>
      <c r="O95" s="8"/>
      <c r="P95" s="8"/>
      <c r="Q95" s="15"/>
      <c r="R95" s="8"/>
      <c r="S95" s="8"/>
      <c r="T95" s="8"/>
      <c r="U95" s="8"/>
      <c r="V95" s="15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7" t="e">
        <f>#REF!</f>
        <v>#REF!</v>
      </c>
    </row>
    <row r="96" s="1" customFormat="1" ht="16.5" spans="2:45">
      <c r="B96" s="6" t="s">
        <v>616</v>
      </c>
      <c r="C96" s="6" t="str">
        <f>VLOOKUP(D96,[1]Sheet11!H:J,3,FALSE)</f>
        <v>01.03.02.010</v>
      </c>
      <c r="D96" s="7" t="s">
        <v>63</v>
      </c>
      <c r="E96" s="7" t="s">
        <v>64</v>
      </c>
      <c r="F96" s="7">
        <v>11180</v>
      </c>
      <c r="G96" s="8" t="s">
        <v>13</v>
      </c>
      <c r="H96" s="9">
        <v>9240</v>
      </c>
      <c r="I96" s="7">
        <f t="shared" si="3"/>
        <v>11180</v>
      </c>
      <c r="J96" s="1" t="str">
        <f t="shared" si="4"/>
        <v>时代康瑞K1</v>
      </c>
      <c r="K96" s="1" t="str">
        <f t="shared" si="5"/>
        <v>01.03.02.010</v>
      </c>
      <c r="L96" s="6" t="s">
        <v>48</v>
      </c>
      <c r="M96" s="6"/>
      <c r="N96" s="7" t="s">
        <v>38</v>
      </c>
      <c r="O96" s="8"/>
      <c r="P96" s="8"/>
      <c r="Q96" s="15"/>
      <c r="R96" s="8"/>
      <c r="S96" s="8"/>
      <c r="T96" s="8"/>
      <c r="U96" s="8"/>
      <c r="V96" s="15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7" t="e">
        <f>#REF!</f>
        <v>#REF!</v>
      </c>
    </row>
    <row r="97" s="1" customFormat="1" ht="16.5" spans="2:45">
      <c r="B97" s="6" t="str">
        <f>VLOOKUP(D97,[1]Sheet10!E:G,3,FALSE)</f>
        <v>时代小卡1580</v>
      </c>
      <c r="C97" s="6" t="str">
        <f>VLOOKUP(D97,[1]Sheet11!H:J,3,FALSE)</f>
        <v>01.03.05.004</v>
      </c>
      <c r="D97" s="7" t="s">
        <v>100</v>
      </c>
      <c r="E97" s="7" t="s">
        <v>33</v>
      </c>
      <c r="F97" s="7">
        <v>8400</v>
      </c>
      <c r="G97" s="8" t="s">
        <v>13</v>
      </c>
      <c r="H97" s="9">
        <v>6940</v>
      </c>
      <c r="I97" s="7">
        <f t="shared" si="3"/>
        <v>8400</v>
      </c>
      <c r="J97" s="1" t="str">
        <f t="shared" si="4"/>
        <v>时代小卡1580</v>
      </c>
      <c r="K97" s="1" t="str">
        <f t="shared" si="5"/>
        <v>01.03.05.004</v>
      </c>
      <c r="L97" s="6" t="s">
        <v>48</v>
      </c>
      <c r="M97" s="6"/>
      <c r="N97" s="7" t="s">
        <v>39</v>
      </c>
      <c r="O97" s="8"/>
      <c r="P97" s="8"/>
      <c r="Q97" s="15"/>
      <c r="R97" s="8"/>
      <c r="S97" s="8"/>
      <c r="T97" s="8"/>
      <c r="U97" s="8"/>
      <c r="V97" s="15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7" t="e">
        <f>#REF!</f>
        <v>#REF!</v>
      </c>
    </row>
    <row r="98" s="1" customFormat="1" ht="16.5" spans="2:45">
      <c r="B98" s="6" t="s">
        <v>616</v>
      </c>
      <c r="C98" s="6" t="str">
        <f>VLOOKUP(D98,[1]Sheet11!H:J,3,FALSE)</f>
        <v>01.03.02.028</v>
      </c>
      <c r="D98" s="7" t="s">
        <v>195</v>
      </c>
      <c r="E98" s="7" t="s">
        <v>64</v>
      </c>
      <c r="F98" s="7">
        <v>3224</v>
      </c>
      <c r="G98" s="8" t="s">
        <v>13</v>
      </c>
      <c r="H98" s="9">
        <v>0</v>
      </c>
      <c r="I98" s="7">
        <f t="shared" si="3"/>
        <v>3224</v>
      </c>
      <c r="J98" s="1" t="str">
        <f t="shared" si="4"/>
        <v>时代康瑞K1</v>
      </c>
      <c r="K98" s="1" t="str">
        <f t="shared" si="5"/>
        <v>01.03.02.028</v>
      </c>
      <c r="L98" s="6" t="s">
        <v>48</v>
      </c>
      <c r="M98" s="6"/>
      <c r="N98" s="7" t="s">
        <v>40</v>
      </c>
      <c r="O98" s="8"/>
      <c r="P98" s="8"/>
      <c r="Q98" s="15"/>
      <c r="R98" s="8"/>
      <c r="S98" s="8"/>
      <c r="T98" s="8"/>
      <c r="U98" s="8"/>
      <c r="V98" s="15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7" t="e">
        <f>#REF!</f>
        <v>#REF!</v>
      </c>
    </row>
    <row r="99" s="1" customFormat="1" ht="16.5" spans="2:45">
      <c r="B99" s="6" t="str">
        <f>VLOOKUP(D99,[1]Sheet10!E:G,3,FALSE)</f>
        <v>时代轻卡1780</v>
      </c>
      <c r="C99" s="6" t="str">
        <f>VLOOKUP(D99,[1]Sheet11!H:J,3,FALSE)</f>
        <v>01.03.05.053</v>
      </c>
      <c r="D99" s="7" t="s">
        <v>75</v>
      </c>
      <c r="E99" s="7" t="s">
        <v>35</v>
      </c>
      <c r="F99" s="7">
        <v>3360</v>
      </c>
      <c r="G99" s="8" t="s">
        <v>13</v>
      </c>
      <c r="H99" s="9">
        <v>2700</v>
      </c>
      <c r="I99" s="7">
        <f t="shared" si="3"/>
        <v>3360</v>
      </c>
      <c r="J99" s="1" t="str">
        <f t="shared" si="4"/>
        <v>时代轻卡1780</v>
      </c>
      <c r="K99" s="1" t="str">
        <f t="shared" si="5"/>
        <v>01.03.05.053</v>
      </c>
      <c r="L99" s="6" t="s">
        <v>48</v>
      </c>
      <c r="M99" s="6"/>
      <c r="N99" s="7" t="s">
        <v>41</v>
      </c>
      <c r="O99" s="8"/>
      <c r="P99" s="8"/>
      <c r="Q99" s="15"/>
      <c r="R99" s="8"/>
      <c r="S99" s="8"/>
      <c r="T99" s="8"/>
      <c r="U99" s="8"/>
      <c r="V99" s="15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7" t="e">
        <f>#REF!</f>
        <v>#REF!</v>
      </c>
    </row>
    <row r="100" s="1" customFormat="1" ht="16.5" spans="2:45">
      <c r="B100" s="6" t="str">
        <f>VLOOKUP(D100,[1]Sheet10!E:G,3,FALSE)</f>
        <v>时代驭菱1475</v>
      </c>
      <c r="C100" s="6" t="str">
        <f>VLOOKUP(D100,[1]Sheet11!H:J,3,FALSE)</f>
        <v>01.01.01.104</v>
      </c>
      <c r="D100" s="7" t="s">
        <v>101</v>
      </c>
      <c r="E100" s="7" t="s">
        <v>12</v>
      </c>
      <c r="F100" s="7">
        <v>1719</v>
      </c>
      <c r="G100" s="8" t="s">
        <v>13</v>
      </c>
      <c r="H100" s="9">
        <v>1368</v>
      </c>
      <c r="I100" s="7">
        <f t="shared" si="3"/>
        <v>1719</v>
      </c>
      <c r="J100" s="1" t="str">
        <f t="shared" si="4"/>
        <v>时代驭菱1475</v>
      </c>
      <c r="K100" s="1" t="str">
        <f t="shared" si="5"/>
        <v>01.01.01.104</v>
      </c>
      <c r="L100" s="6" t="s">
        <v>48</v>
      </c>
      <c r="M100" s="6"/>
      <c r="N100" s="7" t="s">
        <v>11</v>
      </c>
      <c r="O100" s="8"/>
      <c r="P100" s="8"/>
      <c r="Q100" s="15"/>
      <c r="R100" s="8"/>
      <c r="S100" s="8"/>
      <c r="T100" s="8"/>
      <c r="U100" s="8"/>
      <c r="V100" s="15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7">
        <v>550</v>
      </c>
    </row>
    <row r="101" s="1" customFormat="1" ht="16.5" spans="2:45">
      <c r="B101" s="6" t="str">
        <f>VLOOKUP(D101,[1]Sheet10!E:G,3,FALSE)</f>
        <v>时代驭菱1475</v>
      </c>
      <c r="C101" s="6" t="str">
        <f>VLOOKUP(D101,[1]Sheet11!H:J,3,FALSE)</f>
        <v>01.01.01.105</v>
      </c>
      <c r="D101" s="7" t="s">
        <v>102</v>
      </c>
      <c r="E101" s="7" t="s">
        <v>15</v>
      </c>
      <c r="F101" s="7">
        <v>1719</v>
      </c>
      <c r="G101" s="8" t="s">
        <v>13</v>
      </c>
      <c r="H101" s="9">
        <v>1368</v>
      </c>
      <c r="I101" s="7">
        <f t="shared" si="3"/>
        <v>1719</v>
      </c>
      <c r="J101" s="1" t="str">
        <f t="shared" si="4"/>
        <v>时代驭菱1475</v>
      </c>
      <c r="K101" s="1" t="str">
        <f t="shared" si="5"/>
        <v>01.01.01.105</v>
      </c>
      <c r="L101" s="6" t="s">
        <v>48</v>
      </c>
      <c r="M101" s="6"/>
      <c r="N101" s="7" t="s">
        <v>14</v>
      </c>
      <c r="O101" s="8"/>
      <c r="P101" s="8"/>
      <c r="Q101" s="15"/>
      <c r="R101" s="8"/>
      <c r="S101" s="8"/>
      <c r="T101" s="8"/>
      <c r="U101" s="8"/>
      <c r="V101" s="15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7">
        <v>50</v>
      </c>
    </row>
    <row r="102" s="1" customFormat="1" ht="16.5" spans="2:45">
      <c r="B102" s="6" t="str">
        <f>VLOOKUP(D102,[1]Sheet10!E:G,3,FALSE)</f>
        <v>时代轻卡1029</v>
      </c>
      <c r="C102" s="6" t="str">
        <f>VLOOKUP(D102,[1]Sheet11!H:J,3,FALSE)</f>
        <v>01.01.02.004</v>
      </c>
      <c r="D102" s="7" t="s">
        <v>61</v>
      </c>
      <c r="E102" s="7" t="s">
        <v>62</v>
      </c>
      <c r="F102" s="7"/>
      <c r="G102" s="8" t="s">
        <v>13</v>
      </c>
      <c r="H102" s="9">
        <v>450</v>
      </c>
      <c r="I102" s="7">
        <v>550</v>
      </c>
      <c r="J102" s="1" t="str">
        <f t="shared" si="4"/>
        <v>时代轻卡1029</v>
      </c>
      <c r="K102" s="1" t="str">
        <f t="shared" si="5"/>
        <v>01.01.02.004</v>
      </c>
      <c r="L102" s="6" t="s">
        <v>48</v>
      </c>
      <c r="M102" s="6"/>
      <c r="N102" s="7" t="s">
        <v>22</v>
      </c>
      <c r="O102" s="8"/>
      <c r="P102" s="8"/>
      <c r="Q102" s="15"/>
      <c r="R102" s="8"/>
      <c r="S102" s="8"/>
      <c r="T102" s="8"/>
      <c r="U102" s="8"/>
      <c r="V102" s="15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7">
        <v>420</v>
      </c>
    </row>
    <row r="103" s="1" customFormat="1" ht="16.5" spans="2:45">
      <c r="B103" s="6" t="str">
        <f>VLOOKUP(D103,[1]Sheet10!E:G,3,FALSE)</f>
        <v>时代轻卡1029</v>
      </c>
      <c r="C103" s="6" t="str">
        <f>VLOOKUP(D103,[1]Sheet11!H:J,3,FALSE)</f>
        <v>01.01.02.006</v>
      </c>
      <c r="D103" s="7" t="s">
        <v>109</v>
      </c>
      <c r="E103" s="7" t="s">
        <v>62</v>
      </c>
      <c r="F103" s="7"/>
      <c r="G103" s="8" t="s">
        <v>13</v>
      </c>
      <c r="H103" s="9">
        <v>550</v>
      </c>
      <c r="I103" s="7">
        <v>50</v>
      </c>
      <c r="J103" s="1" t="str">
        <f t="shared" si="4"/>
        <v>时代轻卡1029</v>
      </c>
      <c r="K103" s="1" t="str">
        <f t="shared" si="5"/>
        <v>01.01.02.006</v>
      </c>
      <c r="L103" s="6" t="s">
        <v>48</v>
      </c>
      <c r="M103" s="6"/>
      <c r="O103" s="8"/>
      <c r="P103" s="8"/>
      <c r="Q103" s="15"/>
      <c r="R103" s="8"/>
      <c r="S103" s="8"/>
      <c r="T103" s="8"/>
      <c r="U103" s="8"/>
      <c r="V103" s="15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7">
        <v>1400</v>
      </c>
    </row>
    <row r="104" s="1" customFormat="1" ht="16.5" spans="2:45">
      <c r="B104" s="6" t="s">
        <v>199</v>
      </c>
      <c r="C104" s="6" t="str">
        <f>VLOOKUP(D104,[1]Sheet11!H:J,3,FALSE)</f>
        <v>01.03.02.010</v>
      </c>
      <c r="D104" s="7" t="s">
        <v>63</v>
      </c>
      <c r="E104" s="7" t="s">
        <v>64</v>
      </c>
      <c r="F104" s="7"/>
      <c r="G104" s="8" t="s">
        <v>13</v>
      </c>
      <c r="H104" s="9">
        <v>0</v>
      </c>
      <c r="I104" s="7">
        <v>420</v>
      </c>
      <c r="J104" s="1" t="str">
        <f t="shared" si="4"/>
        <v>时代轻卡1029</v>
      </c>
      <c r="K104" s="1" t="str">
        <f t="shared" si="5"/>
        <v>01.03.02.010</v>
      </c>
      <c r="L104" s="6" t="s">
        <v>48</v>
      </c>
      <c r="M104" s="6"/>
      <c r="O104" s="8"/>
      <c r="P104" s="8"/>
      <c r="Q104" s="15"/>
      <c r="R104" s="8"/>
      <c r="S104" s="8"/>
      <c r="T104" s="8"/>
      <c r="U104" s="8"/>
      <c r="V104" s="15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7">
        <v>1856</v>
      </c>
    </row>
    <row r="105" s="1" customFormat="1" ht="16.5" spans="2:45">
      <c r="B105" s="6" t="str">
        <f>VLOOKUP(D105,[1]Sheet10!E:G,3,FALSE)</f>
        <v>时代小卡1580</v>
      </c>
      <c r="C105" s="6" t="str">
        <f>VLOOKUP(D105,[1]Sheet11!H:J,3,FALSE)</f>
        <v>01.03.05.004</v>
      </c>
      <c r="D105" s="7" t="s">
        <v>100</v>
      </c>
      <c r="E105" s="7" t="s">
        <v>33</v>
      </c>
      <c r="F105" s="7"/>
      <c r="G105" s="8" t="s">
        <v>13</v>
      </c>
      <c r="H105" s="9">
        <v>2080</v>
      </c>
      <c r="I105" s="7">
        <v>1400</v>
      </c>
      <c r="J105" s="1" t="str">
        <f t="shared" si="4"/>
        <v>时代小卡1580</v>
      </c>
      <c r="K105" s="1" t="str">
        <f t="shared" si="5"/>
        <v>01.03.05.004</v>
      </c>
      <c r="L105" s="6" t="s">
        <v>48</v>
      </c>
      <c r="M105" s="6"/>
      <c r="O105" s="8"/>
      <c r="P105" s="8"/>
      <c r="Q105" s="15"/>
      <c r="R105" s="8"/>
      <c r="S105" s="8"/>
      <c r="T105" s="8"/>
      <c r="U105" s="8"/>
      <c r="V105" s="15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7">
        <v>40</v>
      </c>
    </row>
    <row r="106" s="1" customFormat="1" ht="16.5" spans="2:45">
      <c r="B106" s="6" t="s">
        <v>199</v>
      </c>
      <c r="C106" s="6" t="str">
        <f>VLOOKUP(D106,[1]Sheet11!H:J,3,FALSE)</f>
        <v>01.03.02.028</v>
      </c>
      <c r="D106" s="7" t="s">
        <v>195</v>
      </c>
      <c r="E106" s="7" t="s">
        <v>64</v>
      </c>
      <c r="F106" s="7"/>
      <c r="G106" s="8" t="s">
        <v>13</v>
      </c>
      <c r="H106" s="9">
        <v>0</v>
      </c>
      <c r="I106" s="7">
        <v>1856</v>
      </c>
      <c r="J106" s="1" t="str">
        <f t="shared" si="4"/>
        <v>时代轻卡1029</v>
      </c>
      <c r="K106" s="1" t="str">
        <f t="shared" si="5"/>
        <v>01.03.02.028</v>
      </c>
      <c r="L106" s="6" t="s">
        <v>48</v>
      </c>
      <c r="M106" s="6"/>
      <c r="O106" s="8"/>
      <c r="P106" s="8"/>
      <c r="Q106" s="15"/>
      <c r="R106" s="8"/>
      <c r="S106" s="8"/>
      <c r="T106" s="8"/>
      <c r="U106" s="8"/>
      <c r="V106" s="15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7">
        <v>90</v>
      </c>
    </row>
    <row r="107" s="1" customFormat="1" ht="16.5" spans="2:45">
      <c r="B107" s="6" t="str">
        <f>VLOOKUP(D107,[1]Sheet10!E:G,3,FALSE)</f>
        <v>时代轻卡1780</v>
      </c>
      <c r="C107" s="6" t="str">
        <f>VLOOKUP(D107,[1]Sheet11!H:J,3,FALSE)</f>
        <v>01.01.02.037</v>
      </c>
      <c r="D107" s="7" t="s">
        <v>65</v>
      </c>
      <c r="E107" s="7" t="s">
        <v>66</v>
      </c>
      <c r="F107" s="7"/>
      <c r="G107" s="8" t="s">
        <v>13</v>
      </c>
      <c r="H107" s="9">
        <v>30</v>
      </c>
      <c r="I107" s="7">
        <v>40</v>
      </c>
      <c r="J107" s="1" t="str">
        <f t="shared" si="4"/>
        <v>时代轻卡1780</v>
      </c>
      <c r="K107" s="1" t="str">
        <f t="shared" si="5"/>
        <v>01.01.02.037</v>
      </c>
      <c r="L107" s="6" t="s">
        <v>48</v>
      </c>
      <c r="M107" s="6"/>
      <c r="O107" s="8"/>
      <c r="P107" s="8"/>
      <c r="Q107" s="15"/>
      <c r="R107" s="8"/>
      <c r="S107" s="8"/>
      <c r="T107" s="8"/>
      <c r="U107" s="8"/>
      <c r="V107" s="15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7">
        <v>282</v>
      </c>
    </row>
    <row r="108" s="1" customFormat="1" ht="16.5" spans="2:45">
      <c r="B108" s="6" t="str">
        <f>VLOOKUP(D108,[1]Sheet10!E:G,3,FALSE)</f>
        <v>时代轻卡1780</v>
      </c>
      <c r="C108" s="6" t="str">
        <f>VLOOKUP(D108,[1]Sheet11!H:J,3,FALSE)</f>
        <v>01.03.05.002</v>
      </c>
      <c r="D108" s="7" t="s">
        <v>67</v>
      </c>
      <c r="E108" s="7" t="s">
        <v>33</v>
      </c>
      <c r="F108" s="7"/>
      <c r="G108" s="8" t="s">
        <v>13</v>
      </c>
      <c r="H108" s="9">
        <v>80</v>
      </c>
      <c r="I108" s="7">
        <v>90</v>
      </c>
      <c r="J108" s="1" t="str">
        <f t="shared" si="4"/>
        <v>时代轻卡1780</v>
      </c>
      <c r="K108" s="1" t="str">
        <f t="shared" si="5"/>
        <v>01.03.05.002</v>
      </c>
      <c r="L108" s="6" t="s">
        <v>48</v>
      </c>
      <c r="M108" s="6"/>
      <c r="O108" s="8"/>
      <c r="P108" s="8"/>
      <c r="Q108" s="15"/>
      <c r="R108" s="8"/>
      <c r="S108" s="8"/>
      <c r="T108" s="8"/>
      <c r="U108" s="8"/>
      <c r="V108" s="15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7">
        <v>408</v>
      </c>
    </row>
    <row r="109" s="1" customFormat="1" ht="16.5" spans="2:45">
      <c r="B109" s="6" t="str">
        <f>VLOOKUP(D109,[1]Sheet10!E:G,3,FALSE)</f>
        <v>时代轻卡1780</v>
      </c>
      <c r="C109" s="6" t="str">
        <f>VLOOKUP(D109,[1]Sheet11!H:J,3,FALSE)</f>
        <v>01.01.01.110</v>
      </c>
      <c r="D109" s="7" t="s">
        <v>68</v>
      </c>
      <c r="E109" s="7" t="s">
        <v>12</v>
      </c>
      <c r="F109" s="7"/>
      <c r="G109" s="8" t="s">
        <v>13</v>
      </c>
      <c r="H109" s="9">
        <v>304</v>
      </c>
      <c r="I109" s="7">
        <v>282</v>
      </c>
      <c r="J109" s="1" t="str">
        <f t="shared" si="4"/>
        <v>时代轻卡1780</v>
      </c>
      <c r="K109" s="1" t="str">
        <f t="shared" si="5"/>
        <v>01.01.01.110</v>
      </c>
      <c r="L109" s="6" t="s">
        <v>48</v>
      </c>
      <c r="M109" s="6"/>
      <c r="O109" s="8"/>
      <c r="P109" s="8"/>
      <c r="Q109" s="15"/>
      <c r="R109" s="8"/>
      <c r="S109" s="8"/>
      <c r="T109" s="8"/>
      <c r="U109" s="8"/>
      <c r="V109" s="15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7">
        <v>10</v>
      </c>
    </row>
    <row r="110" s="1" customFormat="1" ht="16.5" spans="2:45">
      <c r="B110" s="6" t="str">
        <f>VLOOKUP(D110,[1]Sheet10!E:G,3,FALSE)</f>
        <v>时代轻卡1780</v>
      </c>
      <c r="C110" s="6" t="str">
        <f>VLOOKUP(D110,[1]Sheet11!H:J,3,FALSE)</f>
        <v>01.01.01.111</v>
      </c>
      <c r="D110" s="7" t="s">
        <v>69</v>
      </c>
      <c r="E110" s="7" t="s">
        <v>15</v>
      </c>
      <c r="F110" s="7"/>
      <c r="G110" s="8" t="s">
        <v>13</v>
      </c>
      <c r="H110" s="9">
        <v>428</v>
      </c>
      <c r="I110" s="7">
        <v>408</v>
      </c>
      <c r="J110" s="1" t="str">
        <f t="shared" si="4"/>
        <v>时代轻卡1780</v>
      </c>
      <c r="K110" s="1" t="str">
        <f t="shared" si="5"/>
        <v>01.01.01.111</v>
      </c>
      <c r="L110" s="6" t="s">
        <v>48</v>
      </c>
      <c r="M110" s="6"/>
      <c r="O110" s="8"/>
      <c r="P110" s="8"/>
      <c r="Q110" s="15"/>
      <c r="R110" s="8"/>
      <c r="S110" s="8"/>
      <c r="T110" s="8"/>
      <c r="U110" s="8"/>
      <c r="V110" s="15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7">
        <v>1980</v>
      </c>
    </row>
    <row r="111" s="1" customFormat="1" ht="16.5" spans="2:45">
      <c r="B111" s="6" t="str">
        <f>VLOOKUP(D111,[1]Sheet10!E:G,3,FALSE)</f>
        <v>奥铃捷运</v>
      </c>
      <c r="C111" s="6" t="str">
        <f>VLOOKUP(D111,[1]Sheet11!H:J,3,FALSE)</f>
        <v>01.03.19.023</v>
      </c>
      <c r="D111" s="7" t="s">
        <v>36</v>
      </c>
      <c r="E111" s="7" t="s">
        <v>37</v>
      </c>
      <c r="F111" s="7"/>
      <c r="G111" s="8" t="s">
        <v>13</v>
      </c>
      <c r="H111" s="9">
        <v>10</v>
      </c>
      <c r="I111" s="7">
        <v>10</v>
      </c>
      <c r="J111" s="1" t="str">
        <f t="shared" si="4"/>
        <v>奥铃捷运</v>
      </c>
      <c r="K111" s="1" t="str">
        <f t="shared" si="5"/>
        <v>01.03.19.023</v>
      </c>
      <c r="L111" s="6" t="s">
        <v>48</v>
      </c>
      <c r="M111" s="6"/>
      <c r="O111" s="8"/>
      <c r="P111" s="8"/>
      <c r="Q111" s="15"/>
      <c r="R111" s="8"/>
      <c r="S111" s="8"/>
      <c r="T111" s="8"/>
      <c r="U111" s="8"/>
      <c r="V111" s="15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7">
        <v>1010</v>
      </c>
    </row>
    <row r="112" s="1" customFormat="1" ht="16.5" spans="2:45">
      <c r="B112" s="6" t="str">
        <f>VLOOKUP(D112,[1]Sheet10!E:G,3,FALSE)</f>
        <v>时代康瑞H</v>
      </c>
      <c r="C112" s="6" t="str">
        <f>VLOOKUP(D112,[1]Sheet11!H:J,3,FALSE)</f>
        <v>01.03.03.022</v>
      </c>
      <c r="D112" s="7" t="s">
        <v>70</v>
      </c>
      <c r="E112" s="7" t="s">
        <v>33</v>
      </c>
      <c r="F112" s="7"/>
      <c r="G112" s="8" t="s">
        <v>13</v>
      </c>
      <c r="H112" s="9">
        <v>1840</v>
      </c>
      <c r="I112" s="7">
        <v>1980</v>
      </c>
      <c r="J112" s="1" t="str">
        <f t="shared" si="4"/>
        <v>时代康瑞H</v>
      </c>
      <c r="K112" s="1" t="str">
        <f t="shared" si="5"/>
        <v>01.03.03.022</v>
      </c>
      <c r="L112" s="6" t="s">
        <v>48</v>
      </c>
      <c r="M112" s="6"/>
      <c r="O112" s="8"/>
      <c r="P112" s="8"/>
      <c r="Q112" s="15"/>
      <c r="R112" s="8"/>
      <c r="S112" s="8"/>
      <c r="T112" s="8"/>
      <c r="U112" s="8"/>
      <c r="V112" s="15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7">
        <v>970</v>
      </c>
    </row>
    <row r="113" s="1" customFormat="1" ht="16.5" spans="2:45">
      <c r="B113" s="6" t="str">
        <f>VLOOKUP(D113,[1]Sheet10!E:G,3,FALSE)</f>
        <v>时代康瑞H</v>
      </c>
      <c r="C113" s="6" t="str">
        <f>VLOOKUP(D113,[1]Sheet11!H:J,3,FALSE)</f>
        <v>01.03.03.023</v>
      </c>
      <c r="D113" s="7" t="s">
        <v>71</v>
      </c>
      <c r="E113" s="7" t="s">
        <v>35</v>
      </c>
      <c r="F113" s="7"/>
      <c r="G113" s="8" t="s">
        <v>13</v>
      </c>
      <c r="H113" s="9">
        <v>920</v>
      </c>
      <c r="I113" s="7">
        <v>1010</v>
      </c>
      <c r="J113" s="1" t="str">
        <f t="shared" si="4"/>
        <v>时代康瑞H</v>
      </c>
      <c r="K113" s="1" t="str">
        <f t="shared" si="5"/>
        <v>01.03.03.023</v>
      </c>
      <c r="L113" s="6" t="s">
        <v>48</v>
      </c>
      <c r="M113" s="6"/>
      <c r="O113" s="8"/>
      <c r="P113" s="8"/>
      <c r="Q113" s="15"/>
      <c r="R113" s="8"/>
      <c r="S113" s="8"/>
      <c r="T113" s="8"/>
      <c r="U113" s="8"/>
      <c r="V113" s="15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7">
        <v>140</v>
      </c>
    </row>
    <row r="114" s="1" customFormat="1" ht="16.5" spans="2:45">
      <c r="B114" s="6" t="str">
        <f>VLOOKUP(D114,[1]Sheet10!E:G,3,FALSE)</f>
        <v>时代康瑞H</v>
      </c>
      <c r="C114" s="6" t="str">
        <f>VLOOKUP(D114,[1]Sheet11!H:J,3,FALSE)</f>
        <v>01.01.02.051</v>
      </c>
      <c r="D114" s="7" t="s">
        <v>72</v>
      </c>
      <c r="E114" s="7" t="s">
        <v>27</v>
      </c>
      <c r="F114" s="7"/>
      <c r="G114" s="8" t="s">
        <v>13</v>
      </c>
      <c r="H114" s="9">
        <v>900</v>
      </c>
      <c r="I114" s="7">
        <v>970</v>
      </c>
      <c r="J114" s="1" t="str">
        <f t="shared" si="4"/>
        <v>时代康瑞H</v>
      </c>
      <c r="K114" s="1" t="str">
        <f t="shared" si="5"/>
        <v>01.01.02.051</v>
      </c>
      <c r="L114" s="6" t="s">
        <v>48</v>
      </c>
      <c r="M114" s="6"/>
      <c r="O114" s="8"/>
      <c r="P114" s="8"/>
      <c r="Q114" s="15"/>
      <c r="R114" s="8"/>
      <c r="S114" s="8"/>
      <c r="T114" s="8"/>
      <c r="U114" s="8"/>
      <c r="V114" s="15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7">
        <v>40</v>
      </c>
    </row>
    <row r="115" s="1" customFormat="1" ht="16.5" spans="2:45">
      <c r="B115" s="6" t="str">
        <f>VLOOKUP(D115,[1]Sheet10!E:G,3,FALSE)</f>
        <v>时代康瑞H</v>
      </c>
      <c r="C115" s="6" t="str">
        <f>VLOOKUP(D115,[1]Sheet11!H:J,3,FALSE)</f>
        <v>01.03.22.013</v>
      </c>
      <c r="D115" s="7" t="s">
        <v>73</v>
      </c>
      <c r="E115" s="7" t="s">
        <v>31</v>
      </c>
      <c r="F115" s="7"/>
      <c r="G115" s="8" t="s">
        <v>13</v>
      </c>
      <c r="H115" s="9">
        <v>130</v>
      </c>
      <c r="I115" s="7">
        <v>140</v>
      </c>
      <c r="J115" s="1" t="str">
        <f t="shared" si="4"/>
        <v>时代康瑞H</v>
      </c>
      <c r="K115" s="1" t="str">
        <f t="shared" si="5"/>
        <v>01.03.22.013</v>
      </c>
      <c r="L115" s="6" t="s">
        <v>48</v>
      </c>
      <c r="M115" s="6"/>
      <c r="O115" s="8"/>
      <c r="P115" s="8"/>
      <c r="Q115" s="15"/>
      <c r="R115" s="8"/>
      <c r="S115" s="8"/>
      <c r="T115" s="8"/>
      <c r="U115" s="8"/>
      <c r="V115" s="15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7">
        <v>600</v>
      </c>
    </row>
    <row r="116" s="1" customFormat="1" ht="16.5" spans="2:45">
      <c r="B116" s="6" t="str">
        <f>VLOOKUP(D116,[1]Sheet10!E:G,3,FALSE)</f>
        <v>时代轻卡1780</v>
      </c>
      <c r="C116" s="6" t="str">
        <f>VLOOKUP(D116,[1]Sheet11!H:J,3,FALSE)</f>
        <v>01.03.05.054</v>
      </c>
      <c r="D116" s="7" t="s">
        <v>74</v>
      </c>
      <c r="E116" s="7" t="s">
        <v>35</v>
      </c>
      <c r="F116" s="7"/>
      <c r="G116" s="8" t="s">
        <v>13</v>
      </c>
      <c r="H116" s="9">
        <v>30</v>
      </c>
      <c r="I116" s="7">
        <v>40</v>
      </c>
      <c r="J116" s="1" t="str">
        <f t="shared" si="4"/>
        <v>时代轻卡1780</v>
      </c>
      <c r="K116" s="1" t="str">
        <f t="shared" si="5"/>
        <v>01.03.05.054</v>
      </c>
      <c r="L116" s="6" t="s">
        <v>48</v>
      </c>
      <c r="M116" s="6"/>
      <c r="O116" s="8"/>
      <c r="P116" s="8"/>
      <c r="Q116" s="15"/>
      <c r="R116" s="8"/>
      <c r="S116" s="8"/>
      <c r="T116" s="8"/>
      <c r="U116" s="8"/>
      <c r="V116" s="15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7">
        <v>610</v>
      </c>
    </row>
    <row r="117" s="1" customFormat="1" ht="16.5" spans="2:45">
      <c r="B117" s="6" t="str">
        <f>VLOOKUP(D117,[1]Sheet10!E:G,3,FALSE)</f>
        <v>时代轻卡1780</v>
      </c>
      <c r="C117" s="6" t="str">
        <f>VLOOKUP(D117,[1]Sheet11!H:J,3,FALSE)</f>
        <v>01.03.05.053</v>
      </c>
      <c r="D117" s="7" t="s">
        <v>75</v>
      </c>
      <c r="E117" s="7" t="s">
        <v>35</v>
      </c>
      <c r="F117" s="7"/>
      <c r="G117" s="8" t="s">
        <v>13</v>
      </c>
      <c r="H117" s="9">
        <v>1000</v>
      </c>
      <c r="I117" s="7">
        <v>600</v>
      </c>
      <c r="J117" s="1" t="str">
        <f t="shared" si="4"/>
        <v>时代轻卡1780</v>
      </c>
      <c r="K117" s="1" t="str">
        <f t="shared" si="5"/>
        <v>01.03.05.053</v>
      </c>
      <c r="L117" s="6" t="s">
        <v>48</v>
      </c>
      <c r="M117" s="6"/>
      <c r="O117" s="8"/>
      <c r="P117" s="8"/>
      <c r="Q117" s="15"/>
      <c r="R117" s="8"/>
      <c r="S117" s="8"/>
      <c r="T117" s="8"/>
      <c r="U117" s="8"/>
      <c r="V117" s="15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7">
        <v>10</v>
      </c>
    </row>
    <row r="118" s="1" customFormat="1" ht="16.5" spans="2:45">
      <c r="B118" s="6" t="str">
        <f>VLOOKUP(D118,[1]Sheet10!E:G,3,FALSE)</f>
        <v>时代康瑞H</v>
      </c>
      <c r="C118" s="6" t="str">
        <f>VLOOKUP(D118,[1]Sheet11!H:J,3,FALSE)</f>
        <v>01.01.01.263</v>
      </c>
      <c r="D118" s="7" t="s">
        <v>76</v>
      </c>
      <c r="E118" s="7" t="s">
        <v>12</v>
      </c>
      <c r="F118" s="7"/>
      <c r="G118" s="8" t="s">
        <v>13</v>
      </c>
      <c r="H118" s="9">
        <v>587</v>
      </c>
      <c r="I118" s="7">
        <v>610</v>
      </c>
      <c r="J118" s="1" t="str">
        <f t="shared" si="4"/>
        <v>时代康瑞H</v>
      </c>
      <c r="K118" s="1" t="str">
        <f t="shared" si="5"/>
        <v>01.01.01.263</v>
      </c>
      <c r="L118" s="6" t="s">
        <v>48</v>
      </c>
      <c r="M118" s="6"/>
      <c r="O118" s="8"/>
      <c r="P118" s="8"/>
      <c r="Q118" s="15"/>
      <c r="R118" s="8"/>
      <c r="S118" s="8"/>
      <c r="T118" s="8"/>
      <c r="U118" s="8"/>
      <c r="V118" s="15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7">
        <v>65</v>
      </c>
    </row>
    <row r="119" s="1" customFormat="1" ht="16.5" spans="2:45">
      <c r="B119" s="6" t="str">
        <f>VLOOKUP(D119,[1]Sheet10!E:G,3,FALSE)</f>
        <v>时代康瑞H</v>
      </c>
      <c r="C119" s="6" t="str">
        <f>VLOOKUP(D119,[1]Sheet11!H:J,3,FALSE)</f>
        <v>01.01.01.093</v>
      </c>
      <c r="D119" s="7" t="s">
        <v>77</v>
      </c>
      <c r="E119" s="7" t="s">
        <v>12</v>
      </c>
      <c r="F119" s="7"/>
      <c r="G119" s="8" t="s">
        <v>13</v>
      </c>
      <c r="H119" s="9">
        <v>10</v>
      </c>
      <c r="I119" s="7">
        <v>10</v>
      </c>
      <c r="J119" s="1" t="str">
        <f t="shared" si="4"/>
        <v>时代康瑞H</v>
      </c>
      <c r="K119" s="1" t="str">
        <f t="shared" si="5"/>
        <v>01.01.01.093</v>
      </c>
      <c r="L119" s="6" t="s">
        <v>48</v>
      </c>
      <c r="M119" s="6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7">
        <v>65</v>
      </c>
    </row>
    <row r="120" s="1" customFormat="1" ht="16.5" spans="2:45">
      <c r="B120" s="6" t="str">
        <f>VLOOKUP(D120,[1]Sheet10!E:G,3,FALSE)</f>
        <v>欧马可/奥铃1995</v>
      </c>
      <c r="C120" s="6" t="str">
        <f>VLOOKUP(D120,[1]Sheet11!H:J,3,FALSE)</f>
        <v>01.01.01.292</v>
      </c>
      <c r="D120" s="7" t="s">
        <v>20</v>
      </c>
      <c r="E120" s="7" t="s">
        <v>17</v>
      </c>
      <c r="F120" s="7"/>
      <c r="G120" s="8" t="s">
        <v>13</v>
      </c>
      <c r="H120" s="9">
        <v>60</v>
      </c>
      <c r="I120" s="7">
        <v>65</v>
      </c>
      <c r="J120" s="1" t="str">
        <f t="shared" si="4"/>
        <v>欧马可/奥铃1995</v>
      </c>
      <c r="K120" s="1" t="str">
        <f t="shared" si="5"/>
        <v>01.01.01.292</v>
      </c>
      <c r="L120" s="6" t="s">
        <v>48</v>
      </c>
      <c r="M120" s="6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7">
        <v>610</v>
      </c>
    </row>
    <row r="121" s="1" customFormat="1" ht="16.5" spans="2:45">
      <c r="B121" s="6" t="str">
        <f>VLOOKUP(D121,[1]Sheet10!E:G,3,FALSE)</f>
        <v>欧马可/奥铃1995</v>
      </c>
      <c r="C121" s="6" t="str">
        <f>VLOOKUP(D121,[1]Sheet11!H:J,3,FALSE)</f>
        <v>01.01.01.293</v>
      </c>
      <c r="D121" s="7" t="s">
        <v>21</v>
      </c>
      <c r="E121" s="7" t="s">
        <v>19</v>
      </c>
      <c r="F121" s="7"/>
      <c r="G121" s="8" t="s">
        <v>13</v>
      </c>
      <c r="H121" s="9">
        <v>60</v>
      </c>
      <c r="I121" s="7">
        <v>65</v>
      </c>
      <c r="J121" s="1" t="str">
        <f t="shared" si="4"/>
        <v>欧马可/奥铃1995</v>
      </c>
      <c r="K121" s="1" t="str">
        <f t="shared" si="5"/>
        <v>01.01.01.293</v>
      </c>
      <c r="L121" s="6" t="s">
        <v>48</v>
      </c>
      <c r="M121" s="6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7">
        <v>10</v>
      </c>
    </row>
    <row r="122" s="1" customFormat="1" ht="16.5" spans="2:45">
      <c r="B122" s="6" t="str">
        <f>VLOOKUP(D122,[1]Sheet10!E:G,3,FALSE)</f>
        <v>时代康瑞H</v>
      </c>
      <c r="C122" s="6" t="str">
        <f>VLOOKUP(D122,[1]Sheet11!H:J,3,FALSE)</f>
        <v>01.01.01.264</v>
      </c>
      <c r="D122" s="7" t="s">
        <v>78</v>
      </c>
      <c r="E122" s="7" t="s">
        <v>15</v>
      </c>
      <c r="F122" s="7"/>
      <c r="G122" s="8" t="s">
        <v>13</v>
      </c>
      <c r="H122" s="9">
        <v>587</v>
      </c>
      <c r="I122" s="7">
        <v>610</v>
      </c>
      <c r="J122" s="1" t="str">
        <f t="shared" si="4"/>
        <v>时代康瑞H</v>
      </c>
      <c r="K122" s="1" t="str">
        <f t="shared" si="5"/>
        <v>01.01.01.264</v>
      </c>
      <c r="L122" s="6" t="s">
        <v>48</v>
      </c>
      <c r="M122" s="6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7">
        <v>720</v>
      </c>
    </row>
    <row r="123" s="1" customFormat="1" ht="16.5" spans="2:45">
      <c r="B123" s="6" t="str">
        <f>VLOOKUP(D123,[1]Sheet10!E:G,3,FALSE)</f>
        <v>时代康瑞H</v>
      </c>
      <c r="C123" s="6" t="str">
        <f>VLOOKUP(D123,[1]Sheet11!H:J,3,FALSE)</f>
        <v>01.01.01.092</v>
      </c>
      <c r="D123" s="7" t="s">
        <v>79</v>
      </c>
      <c r="E123" s="7" t="s">
        <v>15</v>
      </c>
      <c r="F123" s="7"/>
      <c r="G123" s="8" t="s">
        <v>13</v>
      </c>
      <c r="H123" s="9">
        <v>10</v>
      </c>
      <c r="I123" s="7">
        <v>10</v>
      </c>
      <c r="J123" s="1" t="str">
        <f t="shared" si="4"/>
        <v>时代康瑞H</v>
      </c>
      <c r="K123" s="1" t="str">
        <f t="shared" si="5"/>
        <v>01.01.01.092</v>
      </c>
      <c r="L123" s="6" t="s">
        <v>48</v>
      </c>
      <c r="M123" s="6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7">
        <v>970</v>
      </c>
    </row>
    <row r="124" s="1" customFormat="1" ht="16.5" spans="2:45">
      <c r="B124" s="6" t="str">
        <f>VLOOKUP(D124,[1]Sheet10!E:G,3,FALSE)</f>
        <v>时代康瑞H</v>
      </c>
      <c r="C124" s="6" t="str">
        <f>VLOOKUP(D124,[1]Sheet11!H:J,3,FALSE)</f>
        <v>01.01.01.223</v>
      </c>
      <c r="D124" s="7" t="s">
        <v>80</v>
      </c>
      <c r="E124" s="7" t="s">
        <v>23</v>
      </c>
      <c r="F124" s="7"/>
      <c r="G124" s="8" t="s">
        <v>13</v>
      </c>
      <c r="H124" s="9">
        <v>750</v>
      </c>
      <c r="I124" s="7">
        <v>720</v>
      </c>
      <c r="J124" s="1" t="str">
        <f t="shared" si="4"/>
        <v>时代康瑞H</v>
      </c>
      <c r="K124" s="1" t="str">
        <f t="shared" si="5"/>
        <v>01.01.01.223</v>
      </c>
      <c r="L124" s="6" t="s">
        <v>48</v>
      </c>
      <c r="M124" s="6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7">
        <v>870</v>
      </c>
    </row>
    <row r="125" s="1" customFormat="1" ht="16.5" spans="2:45">
      <c r="B125" s="6" t="str">
        <f>VLOOKUP(D125,[1]Sheet10!E:G,3,FALSE)</f>
        <v>时代康瑞H</v>
      </c>
      <c r="C125" s="6" t="str">
        <f>VLOOKUP(D125,[1]Sheet11!H:J,3,FALSE)</f>
        <v>01.03.20.082</v>
      </c>
      <c r="D125" s="7" t="s">
        <v>81</v>
      </c>
      <c r="E125" s="7" t="s">
        <v>82</v>
      </c>
      <c r="F125" s="7"/>
      <c r="G125" s="8" t="s">
        <v>13</v>
      </c>
      <c r="H125" s="9">
        <v>900</v>
      </c>
      <c r="I125" s="7">
        <v>970</v>
      </c>
      <c r="J125" s="1" t="str">
        <f t="shared" si="4"/>
        <v>时代康瑞H</v>
      </c>
      <c r="K125" s="1" t="str">
        <f t="shared" si="5"/>
        <v>01.03.20.082</v>
      </c>
      <c r="L125" s="6" t="s">
        <v>48</v>
      </c>
      <c r="M125" s="6"/>
      <c r="O125" s="8"/>
      <c r="P125" s="8"/>
      <c r="Q125" s="15"/>
      <c r="R125" s="8"/>
      <c r="S125" s="8"/>
      <c r="T125" s="8"/>
      <c r="U125" s="8"/>
      <c r="V125" s="15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7">
        <v>24</v>
      </c>
    </row>
    <row r="126" s="1" customFormat="1" ht="16.5" spans="2:45">
      <c r="B126" s="6" t="str">
        <f>VLOOKUP(D126,[1]Sheet10!E:G,3,FALSE)</f>
        <v>奥铃捷运</v>
      </c>
      <c r="C126" s="6" t="str">
        <f>VLOOKUP(D126,[1]Sheet11!H:J,3,FALSE)</f>
        <v>01.01.02.065</v>
      </c>
      <c r="D126" s="7" t="s">
        <v>26</v>
      </c>
      <c r="E126" s="7" t="s">
        <v>27</v>
      </c>
      <c r="F126" s="7"/>
      <c r="G126" s="8" t="s">
        <v>13</v>
      </c>
      <c r="H126" s="9">
        <v>600</v>
      </c>
      <c r="I126" s="7">
        <v>870</v>
      </c>
      <c r="J126" s="1" t="str">
        <f t="shared" si="4"/>
        <v>奥铃捷运</v>
      </c>
      <c r="K126" s="1" t="str">
        <f t="shared" si="5"/>
        <v>01.01.02.065</v>
      </c>
      <c r="L126" s="6" t="s">
        <v>48</v>
      </c>
      <c r="M126" s="6"/>
      <c r="O126" s="8"/>
      <c r="P126" s="8"/>
      <c r="Q126" s="15"/>
      <c r="R126" s="8"/>
      <c r="S126" s="8"/>
      <c r="T126" s="8"/>
      <c r="U126" s="8"/>
      <c r="V126" s="15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7">
        <v>619</v>
      </c>
    </row>
    <row r="127" s="1" customFormat="1" ht="16.5" spans="2:45">
      <c r="B127" s="6" t="s">
        <v>49</v>
      </c>
      <c r="C127" s="6" t="s">
        <v>524</v>
      </c>
      <c r="D127" s="53" t="s">
        <v>28</v>
      </c>
      <c r="E127" s="7" t="s">
        <v>29</v>
      </c>
      <c r="F127" s="7"/>
      <c r="G127" s="8" t="s">
        <v>13</v>
      </c>
      <c r="H127" s="9">
        <v>24</v>
      </c>
      <c r="I127" s="7">
        <v>24</v>
      </c>
      <c r="J127" s="1" t="str">
        <f t="shared" si="4"/>
        <v>奥铃捷运</v>
      </c>
      <c r="K127" s="1" t="str">
        <f t="shared" si="5"/>
        <v>01.03.20.005</v>
      </c>
      <c r="L127" s="6" t="s">
        <v>48</v>
      </c>
      <c r="M127" s="6"/>
      <c r="O127" s="8"/>
      <c r="P127" s="8"/>
      <c r="Q127" s="15"/>
      <c r="R127" s="8"/>
      <c r="S127" s="8"/>
      <c r="T127" s="8"/>
      <c r="U127" s="8"/>
      <c r="V127" s="15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7">
        <v>484</v>
      </c>
    </row>
    <row r="128" s="1" customFormat="1" ht="16.5" spans="2:45">
      <c r="B128" s="6" t="s">
        <v>49</v>
      </c>
      <c r="C128" s="6" t="s">
        <v>460</v>
      </c>
      <c r="D128" s="53" t="s">
        <v>30</v>
      </c>
      <c r="E128" s="7" t="s">
        <v>31</v>
      </c>
      <c r="F128" s="7"/>
      <c r="G128" s="8" t="s">
        <v>13</v>
      </c>
      <c r="H128" s="9">
        <v>595</v>
      </c>
      <c r="I128" s="7">
        <v>619</v>
      </c>
      <c r="J128" s="1" t="str">
        <f t="shared" si="4"/>
        <v>奥铃捷运</v>
      </c>
      <c r="K128" s="1" t="str">
        <f t="shared" si="5"/>
        <v>01.03.22.002</v>
      </c>
      <c r="L128" s="6" t="s">
        <v>48</v>
      </c>
      <c r="M128" s="6"/>
      <c r="O128" s="8"/>
      <c r="P128" s="8"/>
      <c r="Q128" s="15"/>
      <c r="R128" s="8"/>
      <c r="S128" s="8"/>
      <c r="T128" s="8"/>
      <c r="U128" s="8"/>
      <c r="V128" s="15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7">
        <v>254</v>
      </c>
    </row>
    <row r="129" s="1" customFormat="1" ht="16.5" spans="2:45">
      <c r="B129" s="6" t="str">
        <f>VLOOKUP(D129,[1]Sheet10!E:G,3,FALSE)</f>
        <v>奥铃捷运</v>
      </c>
      <c r="C129" s="6" t="s">
        <v>342</v>
      </c>
      <c r="D129" s="7" t="s">
        <v>32</v>
      </c>
      <c r="E129" s="7" t="s">
        <v>33</v>
      </c>
      <c r="F129" s="7"/>
      <c r="G129" s="8" t="s">
        <v>13</v>
      </c>
      <c r="H129" s="9">
        <v>384</v>
      </c>
      <c r="I129" s="7">
        <v>484</v>
      </c>
      <c r="J129" s="1" t="str">
        <f t="shared" si="4"/>
        <v>奥铃捷运</v>
      </c>
      <c r="K129" s="1" t="str">
        <f t="shared" si="5"/>
        <v>01.03.03.001</v>
      </c>
      <c r="L129" s="6" t="s">
        <v>48</v>
      </c>
      <c r="M129" s="6"/>
      <c r="O129" s="8"/>
      <c r="P129" s="8"/>
      <c r="Q129" s="15"/>
      <c r="R129" s="8"/>
      <c r="S129" s="8"/>
      <c r="T129" s="8"/>
      <c r="U129" s="8"/>
      <c r="V129" s="15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7">
        <v>221</v>
      </c>
    </row>
    <row r="130" s="1" customFormat="1" ht="16.5" spans="2:45">
      <c r="B130" s="6" t="str">
        <f>VLOOKUP(D130,[1]Sheet10!E:G,3,FALSE)</f>
        <v>奥铃捷运</v>
      </c>
      <c r="C130" s="6" t="s">
        <v>340</v>
      </c>
      <c r="D130" s="7" t="s">
        <v>34</v>
      </c>
      <c r="E130" s="7" t="s">
        <v>35</v>
      </c>
      <c r="F130" s="7"/>
      <c r="G130" s="8" t="s">
        <v>13</v>
      </c>
      <c r="H130" s="9">
        <v>204</v>
      </c>
      <c r="I130" s="7">
        <v>254</v>
      </c>
      <c r="J130" s="1" t="str">
        <f t="shared" si="4"/>
        <v>奥铃捷运</v>
      </c>
      <c r="K130" s="1" t="str">
        <f t="shared" si="5"/>
        <v>01.03.03.002</v>
      </c>
      <c r="L130" s="6" t="s">
        <v>48</v>
      </c>
      <c r="M130" s="6"/>
      <c r="O130" s="8"/>
      <c r="P130" s="8"/>
      <c r="Q130" s="15"/>
      <c r="R130" s="8"/>
      <c r="S130" s="8"/>
      <c r="T130" s="8"/>
      <c r="U130" s="8"/>
      <c r="V130" s="15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7">
        <v>96</v>
      </c>
    </row>
    <row r="131" s="1" customFormat="1" ht="16.5" spans="2:45">
      <c r="B131" s="6" t="str">
        <f>VLOOKUP(D131,[1]Sheet10!E:G,3,FALSE)</f>
        <v>奥铃捷运</v>
      </c>
      <c r="C131" s="6" t="s">
        <v>428</v>
      </c>
      <c r="D131" s="7" t="s">
        <v>36</v>
      </c>
      <c r="E131" s="7" t="s">
        <v>37</v>
      </c>
      <c r="F131" s="7"/>
      <c r="G131" s="8" t="s">
        <v>13</v>
      </c>
      <c r="H131" s="9">
        <v>184</v>
      </c>
      <c r="I131" s="7">
        <v>221</v>
      </c>
      <c r="J131" s="1" t="str">
        <f t="shared" si="4"/>
        <v>奥铃捷运</v>
      </c>
      <c r="K131" s="1" t="str">
        <f t="shared" si="5"/>
        <v>01.03.19.023</v>
      </c>
      <c r="L131" s="6" t="s">
        <v>48</v>
      </c>
      <c r="M131" s="6"/>
      <c r="O131" s="8"/>
      <c r="P131" s="8"/>
      <c r="Q131" s="15"/>
      <c r="R131" s="8"/>
      <c r="S131" s="8"/>
      <c r="T131" s="8"/>
      <c r="U131" s="8"/>
      <c r="V131" s="15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7">
        <v>48</v>
      </c>
    </row>
    <row r="132" s="1" customFormat="1" ht="16.5" spans="2:45">
      <c r="B132" s="6" t="str">
        <f>VLOOKUP(D132,[1]Sheet10!E:G,3,FALSE)</f>
        <v>奥铃捷运</v>
      </c>
      <c r="C132" s="6" t="s">
        <v>533</v>
      </c>
      <c r="D132" s="7" t="s">
        <v>38</v>
      </c>
      <c r="E132" s="7" t="s">
        <v>33</v>
      </c>
      <c r="F132" s="7"/>
      <c r="G132" s="8" t="s">
        <v>13</v>
      </c>
      <c r="H132" s="9">
        <v>30</v>
      </c>
      <c r="I132" s="7">
        <v>96</v>
      </c>
      <c r="J132" s="1" t="str">
        <f t="shared" si="4"/>
        <v>奥铃捷运</v>
      </c>
      <c r="K132" s="1" t="str">
        <f t="shared" si="5"/>
        <v>01.03.03.025</v>
      </c>
      <c r="L132" s="6" t="s">
        <v>48</v>
      </c>
      <c r="M132" s="6"/>
      <c r="O132" s="8"/>
      <c r="P132" s="8"/>
      <c r="Q132" s="15"/>
      <c r="R132" s="8"/>
      <c r="S132" s="8"/>
      <c r="T132" s="8"/>
      <c r="U132" s="8"/>
      <c r="V132" s="15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7">
        <v>124</v>
      </c>
    </row>
    <row r="133" s="1" customFormat="1" ht="16.5" spans="2:45">
      <c r="B133" s="6" t="str">
        <f>VLOOKUP(D133,[1]Sheet10!E:G,3,FALSE)</f>
        <v>奥铃捷运</v>
      </c>
      <c r="C133" s="6" t="s">
        <v>534</v>
      </c>
      <c r="D133" s="7" t="s">
        <v>39</v>
      </c>
      <c r="E133" s="7" t="s">
        <v>35</v>
      </c>
      <c r="F133" s="7"/>
      <c r="G133" s="8" t="s">
        <v>13</v>
      </c>
      <c r="H133" s="9">
        <v>15</v>
      </c>
      <c r="I133" s="7">
        <v>48</v>
      </c>
      <c r="J133" s="1" t="str">
        <f t="shared" ref="J133:J142" si="6">B133</f>
        <v>奥铃捷运</v>
      </c>
      <c r="K133" s="1" t="str">
        <f t="shared" ref="K133:K142" si="7">C133</f>
        <v>01.03.03.024</v>
      </c>
      <c r="L133" s="6" t="s">
        <v>48</v>
      </c>
      <c r="M133" s="6"/>
      <c r="O133" s="8"/>
      <c r="P133" s="8"/>
      <c r="Q133" s="15"/>
      <c r="R133" s="8"/>
      <c r="S133" s="8"/>
      <c r="T133" s="8"/>
      <c r="U133" s="8"/>
      <c r="V133" s="15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7">
        <v>124</v>
      </c>
    </row>
    <row r="134" s="1" customFormat="1" ht="16.5" spans="2:45">
      <c r="B134" s="6" t="str">
        <f>VLOOKUP(D134,[1]Sheet10!E:G,3,FALSE)</f>
        <v>奥铃捷运1800</v>
      </c>
      <c r="C134" s="6" t="str">
        <f>VLOOKUP(D134,[1]Sheet11!C:D,2,FALSE)</f>
        <v>01.01.01.051</v>
      </c>
      <c r="D134" s="7" t="s">
        <v>40</v>
      </c>
      <c r="E134" s="7" t="s">
        <v>17</v>
      </c>
      <c r="F134" s="7"/>
      <c r="G134" s="8" t="s">
        <v>13</v>
      </c>
      <c r="H134" s="9">
        <v>174</v>
      </c>
      <c r="I134" s="7">
        <v>124</v>
      </c>
      <c r="J134" s="1" t="str">
        <f t="shared" si="6"/>
        <v>奥铃捷运1800</v>
      </c>
      <c r="K134" s="1" t="str">
        <f t="shared" si="7"/>
        <v>01.01.01.051</v>
      </c>
      <c r="L134" s="6" t="s">
        <v>48</v>
      </c>
      <c r="M134" s="6"/>
      <c r="O134" s="8"/>
      <c r="P134" s="8"/>
      <c r="Q134" s="15"/>
      <c r="R134" s="8"/>
      <c r="S134" s="8"/>
      <c r="T134" s="8"/>
      <c r="U134" s="8"/>
      <c r="V134" s="15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7">
        <v>136</v>
      </c>
    </row>
    <row r="135" s="1" customFormat="1" ht="16.5" spans="2:45">
      <c r="B135" s="6" t="str">
        <f>VLOOKUP(D135,[1]Sheet10!E:G,3,FALSE)</f>
        <v>奥铃捷运1800</v>
      </c>
      <c r="C135" s="6" t="str">
        <f>VLOOKUP(D135,[1]Sheet11!C:D,2,FALSE)</f>
        <v>01.01.01.052</v>
      </c>
      <c r="D135" s="7" t="s">
        <v>41</v>
      </c>
      <c r="E135" s="7" t="s">
        <v>19</v>
      </c>
      <c r="F135" s="7"/>
      <c r="G135" s="8" t="s">
        <v>13</v>
      </c>
      <c r="H135" s="9">
        <v>174</v>
      </c>
      <c r="I135" s="7">
        <v>124</v>
      </c>
      <c r="J135" s="1" t="str">
        <f t="shared" si="6"/>
        <v>奥铃捷运1800</v>
      </c>
      <c r="K135" s="1" t="str">
        <f t="shared" si="7"/>
        <v>01.01.01.052</v>
      </c>
      <c r="L135" s="6" t="s">
        <v>48</v>
      </c>
      <c r="M135" s="6"/>
      <c r="O135" s="8"/>
      <c r="P135" s="8"/>
      <c r="Q135" s="15"/>
      <c r="R135" s="8"/>
      <c r="S135" s="8"/>
      <c r="T135" s="8"/>
      <c r="U135" s="8"/>
      <c r="V135" s="15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7">
        <v>136</v>
      </c>
    </row>
    <row r="136" s="1" customFormat="1" ht="16.5" spans="2:45">
      <c r="B136" s="6" t="str">
        <f>VLOOKUP(D136,[1]Sheet10!E:G,3,FALSE)</f>
        <v>奥铃捷运1800出口</v>
      </c>
      <c r="C136" s="6" t="str">
        <f>VLOOKUP(D136,[1]Sheet11!C:D,2,FALSE)</f>
        <v>01.01.01.300</v>
      </c>
      <c r="D136" s="7" t="s">
        <v>11</v>
      </c>
      <c r="E136" s="7" t="s">
        <v>12</v>
      </c>
      <c r="F136" s="7"/>
      <c r="G136" s="8" t="s">
        <v>13</v>
      </c>
      <c r="H136" s="9">
        <v>120</v>
      </c>
      <c r="I136" s="7">
        <v>136</v>
      </c>
      <c r="J136" s="1" t="str">
        <f t="shared" si="6"/>
        <v>奥铃捷运1800出口</v>
      </c>
      <c r="K136" s="1" t="str">
        <f t="shared" si="7"/>
        <v>01.01.01.300</v>
      </c>
      <c r="L136" s="6" t="s">
        <v>48</v>
      </c>
      <c r="M136" s="6"/>
      <c r="O136" s="8"/>
      <c r="P136" s="8"/>
      <c r="Q136" s="15"/>
      <c r="R136" s="8"/>
      <c r="S136" s="8"/>
      <c r="T136" s="8"/>
      <c r="U136" s="8"/>
      <c r="V136" s="15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7">
        <v>501</v>
      </c>
    </row>
    <row r="137" s="1" customFormat="1" ht="16.5" spans="2:45">
      <c r="B137" s="6" t="str">
        <f>VLOOKUP(D137,[1]Sheet10!E:G,3,FALSE)</f>
        <v>奥铃捷运1800出口</v>
      </c>
      <c r="C137" s="6" t="str">
        <f>VLOOKUP(D137,[1]Sheet11!C:D,2,FALSE)</f>
        <v>01.01.01.301</v>
      </c>
      <c r="D137" s="7" t="s">
        <v>14</v>
      </c>
      <c r="E137" s="7" t="s">
        <v>15</v>
      </c>
      <c r="F137" s="7"/>
      <c r="G137" s="8" t="s">
        <v>13</v>
      </c>
      <c r="H137" s="9">
        <v>120</v>
      </c>
      <c r="I137" s="7">
        <v>136</v>
      </c>
      <c r="J137" s="1" t="str">
        <f t="shared" si="6"/>
        <v>奥铃捷运1800出口</v>
      </c>
      <c r="K137" s="1" t="str">
        <f t="shared" si="7"/>
        <v>01.01.01.301</v>
      </c>
      <c r="L137" s="6" t="s">
        <v>48</v>
      </c>
      <c r="M137" s="6"/>
      <c r="O137" s="8"/>
      <c r="P137" s="8"/>
      <c r="Q137" s="15"/>
      <c r="R137" s="8"/>
      <c r="S137" s="8"/>
      <c r="T137" s="8"/>
      <c r="U137" s="8"/>
      <c r="V137" s="15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7">
        <v>452</v>
      </c>
    </row>
    <row r="138" s="1" customFormat="1" ht="16.5" spans="2:45">
      <c r="B138" s="6" t="str">
        <f>VLOOKUP(D138,[1]Sheet10!E:G,3,FALSE)</f>
        <v>欧马可/奥铃1995</v>
      </c>
      <c r="C138" s="6" t="str">
        <f>VLOOKUP(D138,[1]Sheet11!C:D,2,FALSE)</f>
        <v>01.01.01.290</v>
      </c>
      <c r="D138" s="7" t="s">
        <v>16</v>
      </c>
      <c r="E138" s="7" t="s">
        <v>17</v>
      </c>
      <c r="F138" s="7"/>
      <c r="G138" s="8" t="s">
        <v>13</v>
      </c>
      <c r="H138" s="9">
        <v>189</v>
      </c>
      <c r="I138" s="7">
        <v>501</v>
      </c>
      <c r="J138" s="1" t="str">
        <f t="shared" si="6"/>
        <v>欧马可/奥铃1995</v>
      </c>
      <c r="K138" s="1" t="str">
        <f t="shared" si="7"/>
        <v>01.01.01.290</v>
      </c>
      <c r="L138" s="6" t="s">
        <v>48</v>
      </c>
      <c r="M138" s="6"/>
      <c r="O138" s="8"/>
      <c r="P138" s="8"/>
      <c r="Q138" s="15"/>
      <c r="R138" s="8"/>
      <c r="S138" s="8"/>
      <c r="T138" s="8"/>
      <c r="U138" s="8"/>
      <c r="V138" s="15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7">
        <v>144</v>
      </c>
    </row>
    <row r="139" s="1" customFormat="1" ht="16.5" spans="2:45">
      <c r="B139" s="6" t="str">
        <f>VLOOKUP(D139,[1]Sheet10!E:G,3,FALSE)</f>
        <v>欧马可/奥铃1995</v>
      </c>
      <c r="C139" s="6" t="str">
        <f>VLOOKUP(D139,[1]Sheet11!C:D,2,FALSE)</f>
        <v>01.01.01.291</v>
      </c>
      <c r="D139" s="7" t="s">
        <v>18</v>
      </c>
      <c r="E139" s="7" t="s">
        <v>19</v>
      </c>
      <c r="F139" s="7"/>
      <c r="G139" s="8" t="s">
        <v>13</v>
      </c>
      <c r="H139" s="9">
        <v>189</v>
      </c>
      <c r="I139" s="7">
        <v>452</v>
      </c>
      <c r="J139" s="1" t="str">
        <f t="shared" si="6"/>
        <v>欧马可/奥铃1995</v>
      </c>
      <c r="K139" s="1" t="str">
        <f t="shared" si="7"/>
        <v>01.01.01.291</v>
      </c>
      <c r="L139" s="6" t="s">
        <v>48</v>
      </c>
      <c r="M139" s="6"/>
      <c r="O139" s="8"/>
      <c r="P139" s="8"/>
      <c r="Q139" s="15"/>
      <c r="R139" s="8"/>
      <c r="S139" s="8"/>
      <c r="T139" s="8"/>
      <c r="U139" s="8"/>
      <c r="V139" s="15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7">
        <v>136</v>
      </c>
    </row>
    <row r="140" s="1" customFormat="1" ht="16.5" spans="2:45">
      <c r="B140" s="6" t="str">
        <f>VLOOKUP(D140,[1]Sheet10!E:G,3,FALSE)</f>
        <v>欧马可/奥铃1995</v>
      </c>
      <c r="C140" s="6" t="str">
        <f>VLOOKUP(D140,[1]Sheet11!C:D,2,FALSE)</f>
        <v>01.01.01.156</v>
      </c>
      <c r="D140" s="7" t="s">
        <v>22</v>
      </c>
      <c r="E140" s="7" t="s">
        <v>23</v>
      </c>
      <c r="F140" s="7"/>
      <c r="G140" s="8" t="s">
        <v>13</v>
      </c>
      <c r="H140" s="9">
        <v>0</v>
      </c>
      <c r="I140" s="7">
        <v>144</v>
      </c>
      <c r="J140" s="1" t="str">
        <f t="shared" si="6"/>
        <v>欧马可/奥铃1995</v>
      </c>
      <c r="K140" s="1" t="str">
        <f t="shared" si="7"/>
        <v>01.01.01.156</v>
      </c>
      <c r="L140" s="6" t="s">
        <v>48</v>
      </c>
      <c r="M140" s="6"/>
      <c r="O140" s="8"/>
      <c r="P140" s="8"/>
      <c r="Q140" s="15"/>
      <c r="R140" s="8"/>
      <c r="S140" s="8"/>
      <c r="T140" s="8"/>
      <c r="U140" s="8"/>
      <c r="V140" s="15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7">
        <v>2518</v>
      </c>
    </row>
    <row r="141" s="1" customFormat="1" ht="16.5" spans="2:12">
      <c r="B141" s="6" t="str">
        <f>VLOOKUP(D141,[1]Sheet10!E:G,3,FALSE)</f>
        <v>欧马可/奥铃1995</v>
      </c>
      <c r="C141" s="6" t="str">
        <f>VLOOKUP(D141,[1]Sheet11!C:D,2,FALSE)</f>
        <v>01.01.01.294</v>
      </c>
      <c r="D141" s="7" t="s">
        <v>24</v>
      </c>
      <c r="E141" s="7" t="s">
        <v>25</v>
      </c>
      <c r="F141" s="7"/>
      <c r="G141" s="8" t="s">
        <v>13</v>
      </c>
      <c r="H141" s="9">
        <v>0</v>
      </c>
      <c r="I141" s="7">
        <v>136</v>
      </c>
      <c r="J141" s="1" t="str">
        <f t="shared" si="6"/>
        <v>欧马可/奥铃1995</v>
      </c>
      <c r="K141" s="1" t="str">
        <f t="shared" si="7"/>
        <v>01.01.01.294</v>
      </c>
      <c r="L141" s="6" t="s">
        <v>48</v>
      </c>
    </row>
    <row r="142" s="1" customFormat="1" ht="16.5" spans="2:12">
      <c r="B142" s="6" t="str">
        <f>VLOOKUP(D142,[1]Sheet10!E:G,3,FALSE)</f>
        <v>奥铃捷运</v>
      </c>
      <c r="C142" s="6" t="str">
        <f>VLOOKUP(D142,[1]Sheet11!C:D,2,FALSE)</f>
        <v>01.01.02.065</v>
      </c>
      <c r="D142" s="7" t="s">
        <v>26</v>
      </c>
      <c r="E142" s="7" t="s">
        <v>27</v>
      </c>
      <c r="F142" s="7"/>
      <c r="G142" s="8" t="s">
        <v>13</v>
      </c>
      <c r="H142" s="9">
        <v>2550</v>
      </c>
      <c r="I142" s="7">
        <v>2518</v>
      </c>
      <c r="J142" s="1" t="str">
        <f t="shared" si="6"/>
        <v>奥铃捷运</v>
      </c>
      <c r="K142" s="1" t="str">
        <f t="shared" si="7"/>
        <v>01.01.02.065</v>
      </c>
      <c r="L142" s="6" t="s">
        <v>48</v>
      </c>
    </row>
  </sheetData>
  <mergeCells count="10">
    <mergeCell ref="A1:G1"/>
    <mergeCell ref="A2:A4"/>
    <mergeCell ref="A5:A62"/>
    <mergeCell ref="B2:B4"/>
    <mergeCell ref="C2:C4"/>
    <mergeCell ref="D2:D4"/>
    <mergeCell ref="E2:E4"/>
    <mergeCell ref="F2:F4"/>
    <mergeCell ref="G2:G4"/>
    <mergeCell ref="I2:I4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workbookViewId="0">
      <selection activeCell="A2" sqref="$A1:$XFD1048576"/>
    </sheetView>
  </sheetViews>
  <sheetFormatPr defaultColWidth="9" defaultRowHeight="13.5"/>
  <cols>
    <col min="1" max="1" width="11.625" style="1" customWidth="1"/>
    <col min="2" max="2" width="18.25" style="1" customWidth="1"/>
    <col min="3" max="3" width="14" style="1" customWidth="1"/>
    <col min="4" max="4" width="18.5" style="1" customWidth="1"/>
    <col min="5" max="5" width="22.375" style="1" customWidth="1"/>
    <col min="6" max="6" width="9.875" style="1" hidden="1" customWidth="1"/>
    <col min="7" max="7" width="7.625" style="1" customWidth="1"/>
    <col min="8" max="9" width="11.625" style="1" customWidth="1"/>
    <col min="10" max="16383" width="9" style="1"/>
  </cols>
  <sheetData>
    <row r="1" s="1" customFormat="1" ht="24.75" spans="1:9">
      <c r="A1" s="2" t="s">
        <v>171</v>
      </c>
      <c r="B1" s="2"/>
      <c r="C1" s="2"/>
      <c r="D1" s="2"/>
      <c r="E1" s="2"/>
      <c r="F1" s="2"/>
      <c r="G1" s="2"/>
      <c r="H1" s="12"/>
      <c r="I1" s="12"/>
    </row>
    <row r="2" s="1" customForma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13" t="s">
        <v>172</v>
      </c>
      <c r="I2" s="13" t="s">
        <v>173</v>
      </c>
    </row>
    <row r="3" s="1" customFormat="1" spans="1:9">
      <c r="A3" s="3"/>
      <c r="B3" s="4"/>
      <c r="C3" s="4"/>
      <c r="D3" s="4"/>
      <c r="E3" s="4"/>
      <c r="F3" s="4"/>
      <c r="G3" s="3"/>
      <c r="H3" s="13"/>
      <c r="I3" s="13"/>
    </row>
    <row r="4" s="1" customFormat="1" spans="1:9">
      <c r="A4" s="3"/>
      <c r="B4" s="4"/>
      <c r="C4" s="4"/>
      <c r="D4" s="4"/>
      <c r="E4" s="4"/>
      <c r="F4" s="4"/>
      <c r="G4" s="3"/>
      <c r="H4" s="13"/>
      <c r="I4" s="13"/>
    </row>
    <row r="5" s="1" customFormat="1" spans="1:9">
      <c r="A5" s="14" t="e">
        <f>VLOOKUP(D5,[1]瑞沃!D:L,9,FALSE)</f>
        <v>#N/A</v>
      </c>
      <c r="B5" s="14" t="e">
        <f>VLOOKUP(D5,[1]瑞沃!D:J,7,FALSE)</f>
        <v>#N/A</v>
      </c>
      <c r="C5" s="14" t="e">
        <f>VLOOKUP(D5,[1]瑞沃!D:K,8,FALSE)</f>
        <v>#N/A</v>
      </c>
      <c r="D5" s="43" t="s">
        <v>174</v>
      </c>
      <c r="E5" s="43" t="s">
        <v>175</v>
      </c>
      <c r="F5" s="14"/>
      <c r="G5" s="14" t="s">
        <v>13</v>
      </c>
      <c r="H5" s="14">
        <v>0</v>
      </c>
      <c r="I5" s="14">
        <v>38</v>
      </c>
    </row>
    <row r="6" s="1" customFormat="1" spans="1:9">
      <c r="A6" s="14" t="str">
        <f>VLOOKUP(D6,[1]瑞沃!D:L,9,FALSE)</f>
        <v>诸城奥铃</v>
      </c>
      <c r="B6" s="14" t="str">
        <f>VLOOKUP(D6,[1]瑞沃!D:J,7,FALSE)</f>
        <v>奥铃捷运</v>
      </c>
      <c r="C6" s="14" t="str">
        <f>VLOOKUP(D6,[1]瑞沃!D:K,8,FALSE)</f>
        <v>01.03.20.005</v>
      </c>
      <c r="D6" s="43" t="s">
        <v>28</v>
      </c>
      <c r="E6" s="43" t="s">
        <v>29</v>
      </c>
      <c r="F6" s="14"/>
      <c r="G6" s="14" t="s">
        <v>13</v>
      </c>
      <c r="H6" s="14">
        <v>50</v>
      </c>
      <c r="I6" s="14">
        <v>76</v>
      </c>
    </row>
    <row r="7" s="1" customFormat="1" spans="1:9">
      <c r="A7" s="14" t="e">
        <f>VLOOKUP(D7,[1]瑞沃!D:L,9,FALSE)</f>
        <v>#N/A</v>
      </c>
      <c r="B7" s="14" t="e">
        <f>VLOOKUP(D7,[1]瑞沃!D:J,7,FALSE)</f>
        <v>#N/A</v>
      </c>
      <c r="C7" s="14" t="e">
        <f>VLOOKUP(D7,[1]瑞沃!D:K,8,FALSE)</f>
        <v>#N/A</v>
      </c>
      <c r="D7" s="43" t="s">
        <v>176</v>
      </c>
      <c r="E7" s="43" t="s">
        <v>177</v>
      </c>
      <c r="F7" s="14"/>
      <c r="G7" s="14" t="s">
        <v>13</v>
      </c>
      <c r="H7" s="14">
        <v>0</v>
      </c>
      <c r="I7" s="14">
        <v>5</v>
      </c>
    </row>
    <row r="8" s="1" customFormat="1" spans="1:9">
      <c r="A8" s="14" t="str">
        <f>VLOOKUP(D8,[1]瑞沃!D:L,9,FALSE)</f>
        <v>诸城奥铃</v>
      </c>
      <c r="B8" s="14" t="str">
        <f>VLOOKUP(D8,[1]瑞沃!D:J,7,FALSE)</f>
        <v>奥铃捷运</v>
      </c>
      <c r="C8" s="14" t="str">
        <f>VLOOKUP(D8,[1]瑞沃!D:K,8,FALSE)</f>
        <v>01.03.22.002</v>
      </c>
      <c r="D8" s="43" t="s">
        <v>30</v>
      </c>
      <c r="E8" s="43" t="s">
        <v>31</v>
      </c>
      <c r="F8" s="14"/>
      <c r="G8" s="14" t="s">
        <v>13</v>
      </c>
      <c r="H8" s="14">
        <v>879</v>
      </c>
      <c r="I8" s="14">
        <v>1090</v>
      </c>
    </row>
    <row r="9" s="1" customFormat="1" spans="1:9">
      <c r="A9" s="14" t="str">
        <f>VLOOKUP(D9,[1]瑞沃!D:L,9,FALSE)</f>
        <v>诸城瑞沃</v>
      </c>
      <c r="B9" s="14" t="str">
        <f>VLOOKUP(D9,[1]瑞沃!D:J,7,FALSE)</f>
        <v>奥铃捷运</v>
      </c>
      <c r="C9" s="14" t="str">
        <f>VLOOKUP(D9,[1]瑞沃!D:K,8,FALSE)</f>
        <v>01.03.03.001</v>
      </c>
      <c r="D9" s="43" t="s">
        <v>32</v>
      </c>
      <c r="E9" s="43" t="s">
        <v>33</v>
      </c>
      <c r="F9" s="14"/>
      <c r="G9" s="14" t="s">
        <v>13</v>
      </c>
      <c r="H9" s="14">
        <v>716</v>
      </c>
      <c r="I9" s="14">
        <v>1536</v>
      </c>
    </row>
    <row r="10" s="1" customFormat="1" spans="1:9">
      <c r="A10" s="14" t="str">
        <f>VLOOKUP(D10,[1]瑞沃!D:L,9,FALSE)</f>
        <v>诸城瑞沃</v>
      </c>
      <c r="B10" s="14" t="str">
        <f>VLOOKUP(D10,[1]瑞沃!D:J,7,FALSE)</f>
        <v>瑞沃捷运</v>
      </c>
      <c r="C10" s="14" t="str">
        <f>VLOOKUP(D10,[1]瑞沃!D:K,8,FALSE)</f>
        <v>01.03.03.002</v>
      </c>
      <c r="D10" s="43" t="s">
        <v>34</v>
      </c>
      <c r="E10" s="43" t="s">
        <v>35</v>
      </c>
      <c r="F10" s="14"/>
      <c r="G10" s="14" t="s">
        <v>13</v>
      </c>
      <c r="H10" s="14">
        <v>428</v>
      </c>
      <c r="I10" s="14">
        <v>1000</v>
      </c>
    </row>
    <row r="11" s="1" customFormat="1" spans="1:9">
      <c r="A11" s="14" t="str">
        <f>VLOOKUP(D11,[1]瑞沃!D:L,9,FALSE)</f>
        <v>诸城瑞沃</v>
      </c>
      <c r="B11" s="14" t="str">
        <f>VLOOKUP(D11,[1]瑞沃!D:J,7,FALSE)</f>
        <v>瑞捷运</v>
      </c>
      <c r="C11" s="14" t="str">
        <f>VLOOKUP(D11,[1]瑞沃!D:K,8,FALSE)</f>
        <v>01.03.19.023</v>
      </c>
      <c r="D11" s="43" t="s">
        <v>36</v>
      </c>
      <c r="E11" s="43" t="s">
        <v>37</v>
      </c>
      <c r="F11" s="14"/>
      <c r="G11" s="14" t="s">
        <v>13</v>
      </c>
      <c r="H11" s="14">
        <v>249</v>
      </c>
      <c r="I11" s="14">
        <v>281</v>
      </c>
    </row>
    <row r="12" s="1" customFormat="1" spans="1:9">
      <c r="A12" s="14" t="str">
        <f>VLOOKUP(D12,[1]瑞沃!D:L,9,FALSE)</f>
        <v>诸城奥铃</v>
      </c>
      <c r="B12" s="14" t="str">
        <f>VLOOKUP(D12,[1]瑞沃!D:J,7,FALSE)</f>
        <v>奥铃捷运</v>
      </c>
      <c r="C12" s="14" t="str">
        <f>VLOOKUP(D12,[1]瑞沃!D:K,8,FALSE)</f>
        <v>01.03.03.025</v>
      </c>
      <c r="D12" s="43" t="s">
        <v>38</v>
      </c>
      <c r="E12" s="43" t="s">
        <v>33</v>
      </c>
      <c r="F12" s="14"/>
      <c r="G12" s="14" t="s">
        <v>13</v>
      </c>
      <c r="H12" s="14">
        <v>8</v>
      </c>
      <c r="I12" s="14">
        <v>60</v>
      </c>
    </row>
    <row r="13" s="1" customFormat="1" spans="1:9">
      <c r="A13" s="14" t="str">
        <f>VLOOKUP(D13,[1]瑞沃!D:L,9,FALSE)</f>
        <v>诸城奥铃</v>
      </c>
      <c r="B13" s="14" t="str">
        <f>VLOOKUP(D13,[1]瑞沃!D:J,7,FALSE)</f>
        <v>奥铃捷运</v>
      </c>
      <c r="C13" s="14" t="str">
        <f>VLOOKUP(D13,[1]瑞沃!D:K,8,FALSE)</f>
        <v>01.03.03.024</v>
      </c>
      <c r="D13" s="43" t="s">
        <v>39</v>
      </c>
      <c r="E13" s="43" t="s">
        <v>35</v>
      </c>
      <c r="F13" s="14"/>
      <c r="G13" s="14" t="s">
        <v>13</v>
      </c>
      <c r="H13" s="14">
        <v>4</v>
      </c>
      <c r="I13" s="14">
        <v>30</v>
      </c>
    </row>
    <row r="14" s="1" customFormat="1" spans="1:9">
      <c r="A14" s="14" t="str">
        <f>VLOOKUP(D14,[1]瑞沃!D:L,9,FALSE)</f>
        <v>诸城奥铃</v>
      </c>
      <c r="B14" s="14" t="str">
        <f>VLOOKUP(D14,[1]瑞沃!D:J,7,FALSE)</f>
        <v>奥铃捷运1800</v>
      </c>
      <c r="C14" s="14" t="str">
        <f>VLOOKUP(D14,[1]瑞沃!D:K,8,FALSE)</f>
        <v>01.01.01.051</v>
      </c>
      <c r="D14" s="43" t="s">
        <v>40</v>
      </c>
      <c r="E14" s="43" t="s">
        <v>17</v>
      </c>
      <c r="F14" s="14"/>
      <c r="G14" s="14" t="s">
        <v>13</v>
      </c>
      <c r="H14" s="14">
        <v>114</v>
      </c>
      <c r="I14" s="14">
        <v>237</v>
      </c>
    </row>
    <row r="15" s="1" customFormat="1" spans="1:9">
      <c r="A15" s="14" t="str">
        <f>VLOOKUP(D15,[1]瑞沃!D:L,9,FALSE)</f>
        <v>诸城奥铃</v>
      </c>
      <c r="B15" s="14" t="str">
        <f>VLOOKUP(D15,[1]瑞沃!D:J,7,FALSE)</f>
        <v>奥铃捷运1800</v>
      </c>
      <c r="C15" s="14" t="str">
        <f>VLOOKUP(D15,[1]瑞沃!D:K,8,FALSE)</f>
        <v>01.01.01.052</v>
      </c>
      <c r="D15" s="43" t="s">
        <v>41</v>
      </c>
      <c r="E15" s="43" t="s">
        <v>19</v>
      </c>
      <c r="F15" s="14"/>
      <c r="G15" s="14" t="s">
        <v>13</v>
      </c>
      <c r="H15" s="14">
        <v>114</v>
      </c>
      <c r="I15" s="14">
        <v>237</v>
      </c>
    </row>
    <row r="16" s="1" customFormat="1" spans="1:9">
      <c r="A16" s="14" t="s">
        <v>48</v>
      </c>
      <c r="B16" s="14" t="s">
        <v>49</v>
      </c>
      <c r="C16" s="14" t="str">
        <f>VLOOKUP(D16,[1]瑞沃!D:K,8,FALSE)</f>
        <v>01.01.01.300</v>
      </c>
      <c r="D16" s="43" t="s">
        <v>11</v>
      </c>
      <c r="E16" s="43" t="s">
        <v>12</v>
      </c>
      <c r="F16" s="14"/>
      <c r="G16" s="14" t="s">
        <v>13</v>
      </c>
      <c r="H16" s="14">
        <v>20</v>
      </c>
      <c r="I16" s="14">
        <v>37</v>
      </c>
    </row>
    <row r="17" s="1" customFormat="1" spans="1:9">
      <c r="A17" s="14" t="str">
        <f>VLOOKUP(D17,[1]瑞沃!D:L,9,FALSE)</f>
        <v>诸城奥铃</v>
      </c>
      <c r="B17" s="14" t="str">
        <f>VLOOKUP(D17,[1]瑞沃!D:J,7,FALSE)</f>
        <v>奥铃捷运1800出口</v>
      </c>
      <c r="C17" s="14" t="str">
        <f>VLOOKUP(D17,[1]瑞沃!D:K,8,FALSE)</f>
        <v>01.01.01.301</v>
      </c>
      <c r="D17" s="43" t="s">
        <v>14</v>
      </c>
      <c r="E17" s="43" t="s">
        <v>15</v>
      </c>
      <c r="F17" s="14"/>
      <c r="G17" s="14" t="s">
        <v>13</v>
      </c>
      <c r="H17" s="14">
        <v>20</v>
      </c>
      <c r="I17" s="14">
        <v>37</v>
      </c>
    </row>
    <row r="18" s="1" customFormat="1" spans="1:9">
      <c r="A18" s="14" t="str">
        <f>VLOOKUP(D18,[1]瑞沃!D:L,9,FALSE)</f>
        <v>诸城奥铃</v>
      </c>
      <c r="B18" s="14" t="str">
        <f>VLOOKUP(D18,[1]瑞沃!D:J,7,FALSE)</f>
        <v>欧马可/奥铃1995</v>
      </c>
      <c r="C18" s="14" t="str">
        <f>VLOOKUP(D18,[1]瑞沃!D:K,8,FALSE)</f>
        <v>01.01.01.290</v>
      </c>
      <c r="D18" s="43" t="s">
        <v>16</v>
      </c>
      <c r="E18" s="43" t="s">
        <v>17</v>
      </c>
      <c r="F18" s="14"/>
      <c r="G18" s="14" t="s">
        <v>13</v>
      </c>
      <c r="H18" s="14">
        <v>378</v>
      </c>
      <c r="I18" s="14">
        <v>750</v>
      </c>
    </row>
    <row r="19" s="1" customFormat="1" spans="1:9">
      <c r="A19" s="14" t="str">
        <f>VLOOKUP(D19,[1]瑞沃!D:L,9,FALSE)</f>
        <v>诸城奥铃</v>
      </c>
      <c r="B19" s="14" t="str">
        <f>VLOOKUP(D19,[1]瑞沃!D:J,7,FALSE)</f>
        <v>欧马可/奥铃1995</v>
      </c>
      <c r="C19" s="14" t="str">
        <f>VLOOKUP(D19,[1]瑞沃!D:K,8,FALSE)</f>
        <v>01.01.01.291</v>
      </c>
      <c r="D19" s="43" t="s">
        <v>18</v>
      </c>
      <c r="E19" s="43" t="s">
        <v>19</v>
      </c>
      <c r="F19" s="14"/>
      <c r="G19" s="14" t="s">
        <v>13</v>
      </c>
      <c r="H19" s="14">
        <v>382</v>
      </c>
      <c r="I19" s="14">
        <v>685</v>
      </c>
    </row>
    <row r="20" s="1" customFormat="1" spans="1:9">
      <c r="A20" s="14" t="s">
        <v>48</v>
      </c>
      <c r="B20" s="14" t="s">
        <v>54</v>
      </c>
      <c r="C20" s="14" t="str">
        <f>VLOOKUP(D20,[1]瑞沃!D:K,8,FALSE)</f>
        <v>01.01.01.292</v>
      </c>
      <c r="D20" s="43" t="s">
        <v>20</v>
      </c>
      <c r="E20" s="43" t="s">
        <v>17</v>
      </c>
      <c r="F20" s="14"/>
      <c r="G20" s="14" t="s">
        <v>13</v>
      </c>
      <c r="H20" s="14">
        <v>68</v>
      </c>
      <c r="I20" s="14">
        <v>958</v>
      </c>
    </row>
    <row r="21" s="1" customFormat="1" spans="1:9">
      <c r="A21" s="14" t="str">
        <f>VLOOKUP(D21,[1]瑞沃!D:L,9,FALSE)</f>
        <v>诸城奥铃</v>
      </c>
      <c r="B21" s="14" t="str">
        <f>VLOOKUP(D21,[1]瑞沃!D:J,7,FALSE)</f>
        <v>欧马可/奥铃1995</v>
      </c>
      <c r="C21" s="14" t="str">
        <f>VLOOKUP(D21,[1]瑞沃!D:K,8,FALSE)</f>
        <v>01.01.01.293</v>
      </c>
      <c r="D21" s="43" t="s">
        <v>21</v>
      </c>
      <c r="E21" s="43" t="s">
        <v>19</v>
      </c>
      <c r="F21" s="14"/>
      <c r="G21" s="14" t="s">
        <v>13</v>
      </c>
      <c r="H21" s="14">
        <v>78</v>
      </c>
      <c r="I21" s="14">
        <v>958</v>
      </c>
    </row>
    <row r="22" s="1" customFormat="1" spans="1:9">
      <c r="A22" s="14" t="str">
        <f>VLOOKUP(D22,[1]瑞沃!D:L,9,FALSE)</f>
        <v>诸城奥铃</v>
      </c>
      <c r="B22" s="14" t="str">
        <f>VLOOKUP(D22,[1]瑞沃!D:J,7,FALSE)</f>
        <v>欧马可/奥铃1995</v>
      </c>
      <c r="C22" s="14" t="str">
        <f>VLOOKUP(D22,[1]瑞沃!D:K,8,FALSE)</f>
        <v>01.01.01.156</v>
      </c>
      <c r="D22" s="43" t="s">
        <v>22</v>
      </c>
      <c r="E22" s="43" t="s">
        <v>23</v>
      </c>
      <c r="F22" s="14"/>
      <c r="G22" s="14" t="s">
        <v>13</v>
      </c>
      <c r="H22" s="14">
        <v>457</v>
      </c>
      <c r="I22" s="14">
        <v>649</v>
      </c>
    </row>
    <row r="23" s="1" customFormat="1" spans="1:9">
      <c r="A23" s="14" t="str">
        <f>VLOOKUP(D23,[1]瑞沃!D:L,9,FALSE)</f>
        <v>诸城奥铃</v>
      </c>
      <c r="B23" s="14" t="str">
        <f>VLOOKUP(D23,[1]瑞沃!D:J,7,FALSE)</f>
        <v>欧马可/奥铃1995</v>
      </c>
      <c r="C23" s="14" t="str">
        <f>VLOOKUP(D23,[1]瑞沃!D:K,8,FALSE)</f>
        <v>01.01.01.294</v>
      </c>
      <c r="D23" s="43" t="s">
        <v>24</v>
      </c>
      <c r="E23" s="43" t="s">
        <v>25</v>
      </c>
      <c r="F23" s="14"/>
      <c r="G23" s="14" t="s">
        <v>13</v>
      </c>
      <c r="H23" s="14">
        <v>963</v>
      </c>
      <c r="I23" s="14">
        <v>568</v>
      </c>
    </row>
    <row r="24" s="1" customFormat="1" spans="1:9">
      <c r="A24" s="14" t="str">
        <f>VLOOKUP(D24,[1]瑞沃!D:L,9,FALSE)</f>
        <v>诸城奥铃</v>
      </c>
      <c r="B24" s="14" t="str">
        <f>VLOOKUP(D24,[1]瑞沃!D:J,7,FALSE)</f>
        <v>奥铃捷运</v>
      </c>
      <c r="C24" s="14" t="str">
        <f>VLOOKUP(D24,[1]瑞沃!D:K,8,FALSE)</f>
        <v>01.01.02.065</v>
      </c>
      <c r="D24" s="43" t="s">
        <v>26</v>
      </c>
      <c r="E24" s="43" t="s">
        <v>27</v>
      </c>
      <c r="F24" s="14"/>
      <c r="G24" s="14" t="s">
        <v>13</v>
      </c>
      <c r="H24" s="14">
        <v>3977</v>
      </c>
      <c r="I24" s="14">
        <v>7860</v>
      </c>
    </row>
    <row r="25" s="1" customFormat="1" spans="1:9">
      <c r="A25" s="14" t="str">
        <f>VLOOKUP(D25,[1]瑞沃!D:L,9,FALSE)</f>
        <v>诸城奥铃</v>
      </c>
      <c r="B25" s="14" t="str">
        <f>VLOOKUP(D25,[1]瑞沃!D:J,7,FALSE)</f>
        <v>奥铃捷运</v>
      </c>
      <c r="C25" s="14" t="str">
        <f>VLOOKUP(D25,[1]瑞沃!D:K,8,FALSE)</f>
        <v>01.03.22.002</v>
      </c>
      <c r="D25" s="48" t="s">
        <v>30</v>
      </c>
      <c r="E25" s="43" t="s">
        <v>31</v>
      </c>
      <c r="F25" s="14"/>
      <c r="G25" s="14" t="s">
        <v>13</v>
      </c>
      <c r="H25" s="14">
        <v>879</v>
      </c>
      <c r="I25" s="14">
        <v>1090</v>
      </c>
    </row>
    <row r="26" s="1" customFormat="1" spans="1:9">
      <c r="A26" s="14" t="str">
        <f>VLOOKUP(D26,[1]瑞沃!D:L,9,FALSE)</f>
        <v>诸城瑞沃</v>
      </c>
      <c r="B26" s="14" t="str">
        <f>VLOOKUP(D26,[1]瑞沃!D:J,7,FALSE)</f>
        <v>奥铃捷运</v>
      </c>
      <c r="C26" s="14" t="str">
        <f>VLOOKUP(D26,[1]瑞沃!D:K,8,FALSE)</f>
        <v>01.03.04.024</v>
      </c>
      <c r="D26" s="43" t="s">
        <v>42</v>
      </c>
      <c r="E26" s="43" t="s">
        <v>43</v>
      </c>
      <c r="F26" s="14"/>
      <c r="G26" s="14" t="s">
        <v>13</v>
      </c>
      <c r="H26" s="14">
        <v>40</v>
      </c>
      <c r="I26" s="14">
        <v>0</v>
      </c>
    </row>
    <row r="27" s="1" customFormat="1" spans="1:9">
      <c r="A27" s="14" t="str">
        <f>VLOOKUP(D27,[1]瑞沃!D:L,9,FALSE)</f>
        <v>诸城奥铃</v>
      </c>
      <c r="B27" s="14" t="str">
        <f>VLOOKUP(D27,[1]瑞沃!D:J,7,FALSE)</f>
        <v>奥铃捷运</v>
      </c>
      <c r="C27" s="14" t="e">
        <f>VLOOKUP(D27,[1]瑞沃!D:K,8,FALSE)</f>
        <v>#N/A</v>
      </c>
      <c r="D27" s="43" t="s">
        <v>178</v>
      </c>
      <c r="E27" s="43" t="s">
        <v>33</v>
      </c>
      <c r="F27" s="14"/>
      <c r="G27" s="14" t="s">
        <v>13</v>
      </c>
      <c r="H27" s="14">
        <v>0</v>
      </c>
      <c r="I27" s="14">
        <v>300</v>
      </c>
    </row>
    <row r="28" s="1" customFormat="1" spans="1:9">
      <c r="A28" s="14" t="e">
        <f>VLOOKUP(D28,[1]瑞沃!D:L,9,FALSE)</f>
        <v>#N/A</v>
      </c>
      <c r="B28" s="14" t="e">
        <f>VLOOKUP(D28,[1]瑞沃!D:J,7,FALSE)</f>
        <v>#N/A</v>
      </c>
      <c r="C28" s="14" t="e">
        <f>VLOOKUP(D28,[1]瑞沃!D:K,8,FALSE)</f>
        <v>#N/A</v>
      </c>
      <c r="D28" s="43" t="s">
        <v>179</v>
      </c>
      <c r="E28" s="43" t="s">
        <v>180</v>
      </c>
      <c r="F28" s="14"/>
      <c r="G28" s="14" t="s">
        <v>13</v>
      </c>
      <c r="H28" s="14">
        <v>0</v>
      </c>
      <c r="I28" s="14">
        <v>32</v>
      </c>
    </row>
    <row r="29" s="1" customFormat="1" spans="1:9">
      <c r="A29" s="14" t="str">
        <f>VLOOKUP(D29,[1]瑞沃!D:L,9,FALSE)</f>
        <v>诸城奥铃</v>
      </c>
      <c r="B29" s="14" t="str">
        <f>VLOOKUP(D29,[1]瑞沃!D:J,7,FALSE)</f>
        <v>欧马可1995</v>
      </c>
      <c r="C29" s="14" t="str">
        <f>VLOOKUP(D29,[1]瑞沃!D:K,8,FALSE)</f>
        <v>01.01.01.181</v>
      </c>
      <c r="D29" s="43" t="s">
        <v>46</v>
      </c>
      <c r="E29" s="43" t="s">
        <v>19</v>
      </c>
      <c r="F29" s="14"/>
      <c r="G29" s="14" t="s">
        <v>13</v>
      </c>
      <c r="H29" s="14">
        <v>163</v>
      </c>
      <c r="I29" s="14">
        <v>297</v>
      </c>
    </row>
    <row r="30" s="1" customFormat="1" spans="1:9">
      <c r="A30" s="14" t="str">
        <f>VLOOKUP(D30,[1]瑞沃!D:L,9,FALSE)</f>
        <v>诸城奥铃</v>
      </c>
      <c r="B30" s="14" t="str">
        <f>VLOOKUP(D30,[1]瑞沃!D:J,7,FALSE)</f>
        <v>欧马可1995</v>
      </c>
      <c r="C30" s="14" t="str">
        <f>VLOOKUP(D30,[1]瑞沃!D:K,8,FALSE)</f>
        <v>01.01.01.144</v>
      </c>
      <c r="D30" s="43" t="s">
        <v>47</v>
      </c>
      <c r="E30" s="43" t="s">
        <v>23</v>
      </c>
      <c r="F30" s="14"/>
      <c r="G30" s="14" t="s">
        <v>13</v>
      </c>
      <c r="H30" s="14">
        <v>114</v>
      </c>
      <c r="I30" s="14">
        <v>261</v>
      </c>
    </row>
    <row r="31" s="1" customFormat="1" spans="1:9">
      <c r="A31" s="14" t="e">
        <f>VLOOKUP(D31,[1]瑞沃!D:L,9,FALSE)</f>
        <v>#N/A</v>
      </c>
      <c r="B31" s="14" t="e">
        <f>VLOOKUP(D31,[1]瑞沃!D:J,7,FALSE)</f>
        <v>#N/A</v>
      </c>
      <c r="C31" s="14" t="e">
        <f>VLOOKUP(D31,[1]瑞沃!D:K,8,FALSE)</f>
        <v>#N/A</v>
      </c>
      <c r="D31" s="43" t="s">
        <v>50</v>
      </c>
      <c r="E31" s="43" t="s">
        <v>25</v>
      </c>
      <c r="F31" s="14"/>
      <c r="G31" s="14" t="s">
        <v>13</v>
      </c>
      <c r="H31" s="14">
        <v>36</v>
      </c>
      <c r="I31" s="14">
        <v>7</v>
      </c>
    </row>
    <row r="32" s="1" customFormat="1" spans="1:9">
      <c r="A32" s="14" t="str">
        <f>VLOOKUP(D32,[1]瑞沃!D:L,9,FALSE)</f>
        <v>诸城奥铃</v>
      </c>
      <c r="B32" s="14" t="str">
        <f>VLOOKUP(D32,[1]瑞沃!D:J,7,FALSE)</f>
        <v>欧马可1995</v>
      </c>
      <c r="C32" s="14" t="str">
        <f>VLOOKUP(D32,[1]瑞沃!D:K,8,FALSE)</f>
        <v>01.01.01.316</v>
      </c>
      <c r="D32" s="43" t="s">
        <v>51</v>
      </c>
      <c r="E32" s="43" t="s">
        <v>25</v>
      </c>
      <c r="F32" s="14"/>
      <c r="G32" s="14" t="s">
        <v>13</v>
      </c>
      <c r="H32" s="14">
        <v>210</v>
      </c>
      <c r="I32" s="14">
        <v>375</v>
      </c>
    </row>
    <row r="33" s="1" customFormat="1" spans="1:9">
      <c r="A33" s="14" t="str">
        <f>VLOOKUP(D33,[1]瑞沃!D:L,9,FALSE)</f>
        <v>诸城奥铃</v>
      </c>
      <c r="B33" s="14" t="str">
        <f>VLOOKUP(D33,[1]瑞沃!D:J,7,FALSE)</f>
        <v>欧马可1995</v>
      </c>
      <c r="C33" s="14" t="e">
        <f>VLOOKUP(D33,[1]瑞沃!D:K,8,FALSE)</f>
        <v>#N/A</v>
      </c>
      <c r="D33" s="43" t="s">
        <v>52</v>
      </c>
      <c r="E33" s="43" t="s">
        <v>23</v>
      </c>
      <c r="F33" s="14"/>
      <c r="G33" s="14" t="s">
        <v>13</v>
      </c>
      <c r="H33" s="14">
        <v>47</v>
      </c>
      <c r="I33" s="14">
        <v>36</v>
      </c>
    </row>
    <row r="34" s="1" customFormat="1" spans="1:9">
      <c r="A34" s="14" t="str">
        <f>VLOOKUP(D34,[1]瑞沃!D:L,9,FALSE)</f>
        <v>诸城奥铃</v>
      </c>
      <c r="B34" s="14" t="str">
        <f>VLOOKUP(D34,[1]瑞沃!D:J,7,FALSE)</f>
        <v>欧马可1995</v>
      </c>
      <c r="C34" s="14" t="str">
        <f>VLOOKUP(D34,[1]瑞沃!D:K,8,FALSE)</f>
        <v>01.01.01.182</v>
      </c>
      <c r="D34" s="43" t="s">
        <v>53</v>
      </c>
      <c r="E34" s="43" t="s">
        <v>17</v>
      </c>
      <c r="F34" s="14"/>
      <c r="G34" s="14" t="s">
        <v>13</v>
      </c>
      <c r="H34" s="14">
        <v>163</v>
      </c>
      <c r="I34" s="14">
        <v>297</v>
      </c>
    </row>
    <row r="35" s="1" customFormat="1" spans="1:9">
      <c r="A35" s="14" t="str">
        <f>VLOOKUP(D35,[1]瑞沃!D:L,9,FALSE)</f>
        <v>诸城奥铃</v>
      </c>
      <c r="B35" s="14" t="str">
        <f>VLOOKUP(D35,[1]瑞沃!D:J,7,FALSE)</f>
        <v>欧马可1995</v>
      </c>
      <c r="C35" s="14" t="e">
        <f>VLOOKUP(D35,[1]瑞沃!D:K,8,FALSE)</f>
        <v>#N/A</v>
      </c>
      <c r="D35" s="43" t="s">
        <v>57</v>
      </c>
      <c r="E35" s="43" t="s">
        <v>17</v>
      </c>
      <c r="F35" s="14"/>
      <c r="G35" s="14" t="s">
        <v>13</v>
      </c>
      <c r="H35" s="14">
        <v>90</v>
      </c>
      <c r="I35" s="14">
        <v>91</v>
      </c>
    </row>
    <row r="36" s="1" customFormat="1" spans="1:9">
      <c r="A36" s="14" t="str">
        <f>VLOOKUP(D36,[1]瑞沃!D:L,9,FALSE)</f>
        <v>诸城奥铃</v>
      </c>
      <c r="B36" s="14" t="str">
        <f>VLOOKUP(D36,[1]瑞沃!D:J,7,FALSE)</f>
        <v>欧马可1995</v>
      </c>
      <c r="C36" s="14" t="e">
        <f>VLOOKUP(D36,[1]瑞沃!D:K,8,FALSE)</f>
        <v>#N/A</v>
      </c>
      <c r="D36" s="43" t="s">
        <v>58</v>
      </c>
      <c r="E36" s="43" t="s">
        <v>19</v>
      </c>
      <c r="F36" s="14"/>
      <c r="G36" s="14" t="s">
        <v>13</v>
      </c>
      <c r="H36" s="14">
        <v>90</v>
      </c>
      <c r="I36" s="14">
        <v>91</v>
      </c>
    </row>
    <row r="37" s="1" customFormat="1" spans="1:9">
      <c r="A37" s="14" t="e">
        <f>VLOOKUP(D37,[1]瑞沃!D:L,9,FALSE)</f>
        <v>#N/A</v>
      </c>
      <c r="B37" s="14" t="e">
        <f>VLOOKUP(D37,[1]瑞沃!D:J,7,FALSE)</f>
        <v>#N/A</v>
      </c>
      <c r="C37" s="14" t="e">
        <f>VLOOKUP(D37,[1]瑞沃!D:K,8,FALSE)</f>
        <v>#N/A</v>
      </c>
      <c r="D37" s="43">
        <v>1102836200010</v>
      </c>
      <c r="E37" s="43" t="s">
        <v>104</v>
      </c>
      <c r="F37" s="14"/>
      <c r="G37" s="14" t="s">
        <v>13</v>
      </c>
      <c r="H37" s="14">
        <v>0</v>
      </c>
      <c r="I37" s="14">
        <v>8533</v>
      </c>
    </row>
    <row r="38" s="1" customFormat="1" spans="1:9">
      <c r="A38" s="14" t="str">
        <f>VLOOKUP(D38,[1]瑞沃!D:L,9,FALSE)</f>
        <v>诸城瑞沃</v>
      </c>
      <c r="B38" s="14" t="str">
        <f>VLOOKUP(D38,[1]瑞沃!D:J,7,FALSE)</f>
        <v>瑞沃重卡2200</v>
      </c>
      <c r="C38" s="14" t="str">
        <f>VLOOKUP(D38,[1]瑞沃!D:K,8,FALSE)</f>
        <v>01.03.22.007</v>
      </c>
      <c r="D38" s="43" t="s">
        <v>105</v>
      </c>
      <c r="E38" s="43" t="s">
        <v>106</v>
      </c>
      <c r="F38" s="14"/>
      <c r="G38" s="14" t="s">
        <v>13</v>
      </c>
      <c r="H38" s="14">
        <v>0</v>
      </c>
      <c r="I38" s="14">
        <v>678</v>
      </c>
    </row>
    <row r="39" s="1" customFormat="1" spans="1:9">
      <c r="A39" s="14" t="str">
        <f>VLOOKUP(D39,[1]瑞沃!D:L,9,FALSE)</f>
        <v>诸城瑞沃</v>
      </c>
      <c r="B39" s="14" t="str">
        <f>VLOOKUP(D39,[1]瑞沃!D:J,7,FALSE)</f>
        <v>瑞沃重卡2200</v>
      </c>
      <c r="C39" s="14" t="str">
        <f>VLOOKUP(D39,[1]瑞沃!D:K,8,FALSE)</f>
        <v>01.03.20.070</v>
      </c>
      <c r="D39" s="43" t="s">
        <v>107</v>
      </c>
      <c r="E39" s="43" t="s">
        <v>108</v>
      </c>
      <c r="F39" s="14"/>
      <c r="G39" s="14" t="s">
        <v>13</v>
      </c>
      <c r="H39" s="14">
        <v>0</v>
      </c>
      <c r="I39" s="14">
        <v>45</v>
      </c>
    </row>
    <row r="40" s="1" customFormat="1" spans="1:9">
      <c r="A40" s="14" t="str">
        <f>VLOOKUP(D40,[1]瑞沃!D:L,9,FALSE)</f>
        <v>诸城瑞沃</v>
      </c>
      <c r="B40" s="14" t="str">
        <f>VLOOKUP(D40,[1]瑞沃!D:J,7,FALSE)</f>
        <v>时代小卡1580</v>
      </c>
      <c r="C40" s="14" t="str">
        <f>VLOOKUP(D40,[1]瑞沃!D:K,8,FALSE)</f>
        <v>01.01.02.045</v>
      </c>
      <c r="D40" s="43" t="s">
        <v>86</v>
      </c>
      <c r="E40" s="43" t="s">
        <v>87</v>
      </c>
      <c r="F40" s="14"/>
      <c r="G40" s="14" t="s">
        <v>13</v>
      </c>
      <c r="H40" s="14">
        <v>2808</v>
      </c>
      <c r="I40" s="14">
        <v>3514</v>
      </c>
    </row>
    <row r="41" s="1" customFormat="1" spans="1:9">
      <c r="A41" s="14" t="str">
        <f>VLOOKUP(D41,[1]瑞沃!D:L,9,FALSE)</f>
        <v>诸城瑞沃</v>
      </c>
      <c r="B41" s="14" t="str">
        <f>VLOOKUP(D41,[1]瑞沃!D:J,7,FALSE)</f>
        <v>时代小卡1580</v>
      </c>
      <c r="C41" s="14" t="str">
        <f>VLOOKUP(D41,[1]瑞沃!D:K,8,FALSE)</f>
        <v>01.01.01.154</v>
      </c>
      <c r="D41" s="43" t="s">
        <v>88</v>
      </c>
      <c r="E41" s="43" t="s">
        <v>12</v>
      </c>
      <c r="F41" s="14"/>
      <c r="G41" s="14" t="s">
        <v>13</v>
      </c>
      <c r="H41" s="14">
        <v>1042</v>
      </c>
      <c r="I41" s="14">
        <v>1393</v>
      </c>
    </row>
    <row r="42" s="1" customFormat="1" spans="1:9">
      <c r="A42" s="14" t="str">
        <f>VLOOKUP(D42,[1]瑞沃!D:L,9,FALSE)</f>
        <v>诸城瑞沃</v>
      </c>
      <c r="B42" s="14" t="str">
        <f>VLOOKUP(D42,[1]瑞沃!D:J,7,FALSE)</f>
        <v>时代小卡1580</v>
      </c>
      <c r="C42" s="14" t="str">
        <f>VLOOKUP(D42,[1]瑞沃!D:K,8,FALSE)</f>
        <v>01.01.01.155</v>
      </c>
      <c r="D42" s="43" t="s">
        <v>89</v>
      </c>
      <c r="E42" s="43" t="s">
        <v>15</v>
      </c>
      <c r="F42" s="14"/>
      <c r="G42" s="14" t="s">
        <v>13</v>
      </c>
      <c r="H42" s="14">
        <v>1003</v>
      </c>
      <c r="I42" s="14">
        <v>1339</v>
      </c>
    </row>
    <row r="43" s="1" customFormat="1" spans="1:9">
      <c r="A43" s="14" t="str">
        <f>VLOOKUP(D43,[1]瑞沃!D:L,9,FALSE)</f>
        <v>诸城瑞沃</v>
      </c>
      <c r="B43" s="14" t="str">
        <f>VLOOKUP(D43,[1]瑞沃!D:J,7,FALSE)</f>
        <v>时代轻卡1029</v>
      </c>
      <c r="C43" s="14" t="str">
        <f>VLOOKUP(D43,[1]瑞沃!D:K,8,FALSE)</f>
        <v>01.01.02.004</v>
      </c>
      <c r="D43" s="43" t="s">
        <v>61</v>
      </c>
      <c r="E43" s="43" t="s">
        <v>62</v>
      </c>
      <c r="F43" s="14"/>
      <c r="G43" s="14" t="s">
        <v>13</v>
      </c>
      <c r="H43" s="14">
        <v>404</v>
      </c>
      <c r="I43" s="14">
        <v>675</v>
      </c>
    </row>
    <row r="44" s="1" customFormat="1" spans="1:9">
      <c r="A44" s="14" t="str">
        <f>VLOOKUP(D44,[1]瑞沃!D:L,9,FALSE)</f>
        <v>诸城瑞沃</v>
      </c>
      <c r="B44" s="14" t="str">
        <f>VLOOKUP(D44,[1]瑞沃!D:J,7,FALSE)</f>
        <v>时代轻卡1029</v>
      </c>
      <c r="C44" s="14" t="str">
        <f>VLOOKUP(D44,[1]瑞沃!D:K,8,FALSE)</f>
        <v>01.01.02.006</v>
      </c>
      <c r="D44" s="43" t="s">
        <v>109</v>
      </c>
      <c r="E44" s="43" t="s">
        <v>62</v>
      </c>
      <c r="F44" s="14"/>
      <c r="G44" s="14" t="s">
        <v>13</v>
      </c>
      <c r="H44" s="14">
        <v>100</v>
      </c>
      <c r="I44" s="14">
        <v>149</v>
      </c>
    </row>
    <row r="45" s="1" customFormat="1" spans="1:9">
      <c r="A45" s="14" t="str">
        <f>VLOOKUP(D45,[1]瑞沃!D:L,9,FALSE)</f>
        <v>诸城瑞沃</v>
      </c>
      <c r="B45" s="14" t="str">
        <f>VLOOKUP(D45,[1]瑞沃!D:J,7,FALSE)</f>
        <v>奥铃捷运</v>
      </c>
      <c r="C45" s="14" t="str">
        <f>VLOOKUP(D45,[1]瑞沃!D:K,8,FALSE)</f>
        <v>01.03.02.010</v>
      </c>
      <c r="D45" s="43" t="s">
        <v>63</v>
      </c>
      <c r="E45" s="43" t="s">
        <v>64</v>
      </c>
      <c r="F45" s="14"/>
      <c r="G45" s="14" t="s">
        <v>13</v>
      </c>
      <c r="H45" s="14">
        <v>9472</v>
      </c>
      <c r="I45" s="14">
        <v>10576</v>
      </c>
    </row>
    <row r="46" s="1" customFormat="1" spans="1:9">
      <c r="A46" s="14" t="str">
        <f>VLOOKUP(D46,[1]瑞沃!D:L,9,FALSE)</f>
        <v>诸城瑞沃</v>
      </c>
      <c r="B46" s="14" t="str">
        <f>VLOOKUP(D46,[1]瑞沃!D:J,7,FALSE)</f>
        <v>瑞沃捷运高顶</v>
      </c>
      <c r="C46" s="14" t="e">
        <f>VLOOKUP(D46,[1]瑞沃!D:K,8,FALSE)</f>
        <v>#N/A</v>
      </c>
      <c r="D46" s="43" t="s">
        <v>110</v>
      </c>
      <c r="E46" s="43" t="s">
        <v>111</v>
      </c>
      <c r="F46" s="14"/>
      <c r="G46" s="14" t="s">
        <v>13</v>
      </c>
      <c r="H46" s="14">
        <v>0</v>
      </c>
      <c r="I46" s="14">
        <v>9903</v>
      </c>
    </row>
    <row r="47" s="1" customFormat="1" spans="1:9">
      <c r="A47" s="14" t="str">
        <f>VLOOKUP(D47,[1]瑞沃!D:L,9,FALSE)</f>
        <v>诸城瑞沃</v>
      </c>
      <c r="B47" s="14" t="str">
        <f>VLOOKUP(D47,[1]瑞沃!D:J,7,FALSE)</f>
        <v>时代轻卡1780</v>
      </c>
      <c r="C47" s="14" t="str">
        <f>VLOOKUP(D47,[1]瑞沃!D:K,8,FALSE)</f>
        <v>01.03.05.002</v>
      </c>
      <c r="D47" s="43" t="s">
        <v>67</v>
      </c>
      <c r="E47" s="43" t="s">
        <v>33</v>
      </c>
      <c r="F47" s="14"/>
      <c r="G47" s="14" t="s">
        <v>13</v>
      </c>
      <c r="H47" s="14">
        <v>110</v>
      </c>
      <c r="I47" s="14">
        <v>150</v>
      </c>
    </row>
    <row r="48" s="1" customFormat="1" spans="1:9">
      <c r="A48" s="14" t="str">
        <f>VLOOKUP(D48,[1]瑞沃!D:L,9,FALSE)</f>
        <v>诸城瑞沃</v>
      </c>
      <c r="B48" s="14" t="str">
        <f>VLOOKUP(D48,[1]瑞沃!D:J,7,FALSE)</f>
        <v>时代康瑞H</v>
      </c>
      <c r="C48" s="14" t="str">
        <f>VLOOKUP(D48,[1]瑞沃!D:K,8,FALSE)</f>
        <v>01.03.03.022</v>
      </c>
      <c r="D48" s="43" t="s">
        <v>70</v>
      </c>
      <c r="E48" s="43" t="s">
        <v>33</v>
      </c>
      <c r="F48" s="14"/>
      <c r="G48" s="14" t="s">
        <v>13</v>
      </c>
      <c r="H48" s="14">
        <v>2618</v>
      </c>
      <c r="I48" s="14">
        <v>3928</v>
      </c>
    </row>
    <row r="49" s="1" customFormat="1" spans="1:9">
      <c r="A49" s="14" t="str">
        <f>VLOOKUP(D49,[1]瑞沃!D:L,9,FALSE)</f>
        <v>诸城瑞沃</v>
      </c>
      <c r="B49" s="14" t="str">
        <f>VLOOKUP(D49,[1]瑞沃!D:J,7,FALSE)</f>
        <v>时代康瑞H</v>
      </c>
      <c r="C49" s="14" t="str">
        <f>VLOOKUP(D49,[1]瑞沃!D:K,8,FALSE)</f>
        <v>01.01.02.051</v>
      </c>
      <c r="D49" s="43" t="s">
        <v>72</v>
      </c>
      <c r="E49" s="43" t="s">
        <v>27</v>
      </c>
      <c r="F49" s="14"/>
      <c r="G49" s="14" t="s">
        <v>13</v>
      </c>
      <c r="H49" s="14">
        <v>1257</v>
      </c>
      <c r="I49" s="14">
        <v>1894</v>
      </c>
    </row>
    <row r="50" s="1" customFormat="1" spans="1:9">
      <c r="A50" s="14" t="str">
        <f>VLOOKUP(D50,[1]瑞沃!D:L,9,FALSE)</f>
        <v>诸城瑞沃</v>
      </c>
      <c r="B50" s="14" t="str">
        <f>VLOOKUP(D50,[1]瑞沃!D:J,7,FALSE)</f>
        <v>瑞沃重卡2200</v>
      </c>
      <c r="C50" s="14" t="str">
        <f>VLOOKUP(D50,[1]瑞沃!D:K,8,FALSE)</f>
        <v>01.03.08.007</v>
      </c>
      <c r="D50" s="43" t="s">
        <v>112</v>
      </c>
      <c r="E50" s="43" t="s">
        <v>113</v>
      </c>
      <c r="F50" s="14"/>
      <c r="G50" s="14" t="s">
        <v>13</v>
      </c>
      <c r="H50" s="14">
        <v>0</v>
      </c>
      <c r="I50" s="14">
        <v>18</v>
      </c>
    </row>
    <row r="51" s="1" customFormat="1" spans="1:9">
      <c r="A51" s="14" t="str">
        <f>VLOOKUP(D51,[1]瑞沃!D:L,9,FALSE)</f>
        <v>诸城瑞沃</v>
      </c>
      <c r="B51" s="14" t="str">
        <f>VLOOKUP(D51,[1]瑞沃!D:J,7,FALSE)</f>
        <v>瑞沃重卡2200</v>
      </c>
      <c r="C51" s="14" t="str">
        <f>VLOOKUP(D51,[1]瑞沃!D:K,8,FALSE)</f>
        <v>01.03.08.008</v>
      </c>
      <c r="D51" s="43" t="s">
        <v>114</v>
      </c>
      <c r="E51" s="43" t="s">
        <v>115</v>
      </c>
      <c r="F51" s="14"/>
      <c r="G51" s="14" t="s">
        <v>13</v>
      </c>
      <c r="H51" s="14">
        <v>0</v>
      </c>
      <c r="I51" s="14">
        <v>18</v>
      </c>
    </row>
    <row r="52" s="1" customFormat="1" spans="1:9">
      <c r="A52" s="14" t="e">
        <f>VLOOKUP(D52,[1]瑞沃!D:L,9,FALSE)</f>
        <v>#N/A</v>
      </c>
      <c r="B52" s="14" t="e">
        <f>VLOOKUP(D52,[1]瑞沃!D:J,7,FALSE)</f>
        <v>#N/A</v>
      </c>
      <c r="C52" s="14" t="e">
        <f>VLOOKUP(D52,[1]瑞沃!D:K,8,FALSE)</f>
        <v>#N/A</v>
      </c>
      <c r="D52" s="43" t="s">
        <v>181</v>
      </c>
      <c r="E52" s="43" t="s">
        <v>182</v>
      </c>
      <c r="F52" s="14"/>
      <c r="G52" s="14" t="s">
        <v>13</v>
      </c>
      <c r="H52" s="14">
        <v>0</v>
      </c>
      <c r="I52" s="14">
        <v>14</v>
      </c>
    </row>
    <row r="53" s="1" customFormat="1" spans="1:9">
      <c r="A53" s="14" t="e">
        <f>VLOOKUP(D53,[1]瑞沃!D:L,9,FALSE)</f>
        <v>#N/A</v>
      </c>
      <c r="B53" s="14" t="e">
        <f>VLOOKUP(D53,[1]瑞沃!D:J,7,FALSE)</f>
        <v>#N/A</v>
      </c>
      <c r="C53" s="14" t="e">
        <f>VLOOKUP(D53,[1]瑞沃!D:K,8,FALSE)</f>
        <v>#N/A</v>
      </c>
      <c r="D53" s="43" t="s">
        <v>183</v>
      </c>
      <c r="E53" s="43" t="s">
        <v>184</v>
      </c>
      <c r="F53" s="14"/>
      <c r="G53" s="14" t="s">
        <v>13</v>
      </c>
      <c r="H53" s="14">
        <v>0</v>
      </c>
      <c r="I53" s="14">
        <v>14</v>
      </c>
    </row>
    <row r="54" s="1" customFormat="1" spans="1:9">
      <c r="A54" s="14" t="str">
        <f>VLOOKUP(D54,[1]瑞沃!D:L,9,FALSE)</f>
        <v>诸城瑞沃</v>
      </c>
      <c r="B54" s="14" t="str">
        <f>VLOOKUP(D54,[1]瑞沃!D:J,7,FALSE)</f>
        <v>瑞沃重卡2200</v>
      </c>
      <c r="C54" s="14" t="str">
        <f>VLOOKUP(D54,[1]瑞沃!D:K,8,FALSE)</f>
        <v>01.01.01.134</v>
      </c>
      <c r="D54" s="43" t="s">
        <v>116</v>
      </c>
      <c r="E54" s="43" t="s">
        <v>23</v>
      </c>
      <c r="F54" s="14"/>
      <c r="G54" s="14" t="s">
        <v>13</v>
      </c>
      <c r="H54" s="14">
        <v>0</v>
      </c>
      <c r="I54" s="14">
        <v>147</v>
      </c>
    </row>
    <row r="55" s="1" customFormat="1" spans="1:9">
      <c r="A55" s="14" t="str">
        <f>VLOOKUP(D55,[1]瑞沃!D:L,9,FALSE)</f>
        <v>诸城瑞沃</v>
      </c>
      <c r="B55" s="14" t="str">
        <f>VLOOKUP(D55,[1]瑞沃!D:J,7,FALSE)</f>
        <v>瑞沃重卡2400高顶</v>
      </c>
      <c r="C55" s="14" t="str">
        <f>VLOOKUP(D55,[1]瑞沃!D:K,8,FALSE)</f>
        <v>01.03.20.068</v>
      </c>
      <c r="D55" s="43" t="s">
        <v>117</v>
      </c>
      <c r="E55" s="43" t="s">
        <v>118</v>
      </c>
      <c r="F55" s="14"/>
      <c r="G55" s="14" t="s">
        <v>13</v>
      </c>
      <c r="H55" s="14">
        <v>0</v>
      </c>
      <c r="I55" s="14">
        <v>4</v>
      </c>
    </row>
    <row r="56" s="1" customFormat="1" spans="1:9">
      <c r="A56" s="14" t="str">
        <f>VLOOKUP(D56,[1]瑞沃!D:L,9,FALSE)</f>
        <v>诸城瑞沃</v>
      </c>
      <c r="B56" s="14" t="str">
        <f>VLOOKUP(D56,[1]瑞沃!D:J,7,FALSE)</f>
        <v>瑞沃重卡2400高顶</v>
      </c>
      <c r="C56" s="14" t="str">
        <f>VLOOKUP(D56,[1]瑞沃!D:K,8,FALSE)</f>
        <v>01.03.20.069</v>
      </c>
      <c r="D56" s="43" t="s">
        <v>119</v>
      </c>
      <c r="E56" s="43" t="s">
        <v>120</v>
      </c>
      <c r="F56" s="14"/>
      <c r="G56" s="14" t="s">
        <v>13</v>
      </c>
      <c r="H56" s="14">
        <v>0</v>
      </c>
      <c r="I56" s="14">
        <v>4</v>
      </c>
    </row>
    <row r="57" s="1" customFormat="1" spans="1:9">
      <c r="A57" s="14" t="str">
        <f>VLOOKUP(D57,[1]瑞沃!D:L,9,FALSE)</f>
        <v>诸城瑞沃</v>
      </c>
      <c r="B57" s="14" t="str">
        <f>VLOOKUP(D57,[1]瑞沃!D:J,7,FALSE)</f>
        <v>瑞沃重卡2200</v>
      </c>
      <c r="C57" s="14" t="str">
        <f>VLOOKUP(D57,[1]瑞沃!D:K,8,FALSE)</f>
        <v>01.03.20.090</v>
      </c>
      <c r="D57" s="43" t="s">
        <v>133</v>
      </c>
      <c r="E57" s="43" t="s">
        <v>25</v>
      </c>
      <c r="F57" s="14"/>
      <c r="G57" s="14" t="s">
        <v>13</v>
      </c>
      <c r="H57" s="14">
        <v>0</v>
      </c>
      <c r="I57" s="14">
        <v>122</v>
      </c>
    </row>
    <row r="58" s="1" customFormat="1" spans="1:9">
      <c r="A58" s="14" t="str">
        <f>VLOOKUP(D58,[1]瑞沃!D:L,9,FALSE)</f>
        <v>诸城瑞沃</v>
      </c>
      <c r="B58" s="14" t="str">
        <f>VLOOKUP(D58,[1]瑞沃!D:J,7,FALSE)</f>
        <v>瑞沃捷运高顶</v>
      </c>
      <c r="C58" s="14" t="str">
        <f>VLOOKUP(D58,[1]瑞沃!D:K,8,FALSE)</f>
        <v>01.03.02.049</v>
      </c>
      <c r="D58" s="43" t="s">
        <v>134</v>
      </c>
      <c r="E58" s="43" t="s">
        <v>135</v>
      </c>
      <c r="F58" s="14"/>
      <c r="G58" s="14" t="s">
        <v>13</v>
      </c>
      <c r="H58" s="14">
        <v>0</v>
      </c>
      <c r="I58" s="14">
        <v>245</v>
      </c>
    </row>
    <row r="59" s="1" customFormat="1" spans="1:9">
      <c r="A59" s="14" t="str">
        <f>VLOOKUP(D59,[1]瑞沃!D:L,9,FALSE)</f>
        <v>诸城瑞沃</v>
      </c>
      <c r="B59" s="14" t="str">
        <f>VLOOKUP(D59,[1]瑞沃!D:J,7,FALSE)</f>
        <v>瑞沃重卡2400高顶</v>
      </c>
      <c r="C59" s="14" t="str">
        <f>VLOOKUP(D59,[1]瑞沃!D:K,8,FALSE)</f>
        <v>01.03.20.091</v>
      </c>
      <c r="D59" s="43" t="s">
        <v>136</v>
      </c>
      <c r="E59" s="43" t="s">
        <v>137</v>
      </c>
      <c r="F59" s="14"/>
      <c r="G59" s="14" t="s">
        <v>13</v>
      </c>
      <c r="H59" s="14">
        <v>0</v>
      </c>
      <c r="I59" s="14">
        <v>4</v>
      </c>
    </row>
    <row r="60" s="1" customFormat="1" spans="1:9">
      <c r="A60" s="14" t="str">
        <f>VLOOKUP(D60,[1]瑞沃!D:L,9,FALSE)</f>
        <v>诸城瑞沃</v>
      </c>
      <c r="B60" s="14" t="str">
        <f>VLOOKUP(D60,[1]瑞沃!D:J,7,FALSE)</f>
        <v>瑞沃重卡2400高顶</v>
      </c>
      <c r="C60" s="14" t="str">
        <f>VLOOKUP(D60,[1]瑞沃!D:K,8,FALSE)</f>
        <v>01.03.20.092</v>
      </c>
      <c r="D60" s="43" t="s">
        <v>138</v>
      </c>
      <c r="E60" s="43" t="s">
        <v>139</v>
      </c>
      <c r="F60" s="14"/>
      <c r="G60" s="14" t="s">
        <v>13</v>
      </c>
      <c r="H60" s="14">
        <v>0</v>
      </c>
      <c r="I60" s="14">
        <v>4</v>
      </c>
    </row>
    <row r="61" s="1" customFormat="1" spans="1:9">
      <c r="A61" s="14" t="str">
        <f>VLOOKUP(D61,[1]瑞沃!D:L,9,FALSE)</f>
        <v>诸城瑞沃</v>
      </c>
      <c r="B61" s="14" t="str">
        <f>VLOOKUP(D61,[1]瑞沃!D:J,7,FALSE)</f>
        <v>瑞沃重卡2200</v>
      </c>
      <c r="C61" s="14" t="str">
        <f>VLOOKUP(D61,[1]瑞沃!D:K,8,FALSE)</f>
        <v>01.03.20.096</v>
      </c>
      <c r="D61" s="43" t="s">
        <v>140</v>
      </c>
      <c r="E61" s="43" t="s">
        <v>137</v>
      </c>
      <c r="F61" s="14"/>
      <c r="G61" s="14" t="s">
        <v>13</v>
      </c>
      <c r="H61" s="14">
        <v>0</v>
      </c>
      <c r="I61" s="14">
        <v>241</v>
      </c>
    </row>
    <row r="62" s="1" customFormat="1" spans="1:9">
      <c r="A62" s="14" t="str">
        <f>VLOOKUP(D62,[1]瑞沃!D:L,9,FALSE)</f>
        <v>诸城瑞沃</v>
      </c>
      <c r="B62" s="14" t="str">
        <f>VLOOKUP(D62,[1]瑞沃!D:J,7,FALSE)</f>
        <v>瑞沃重卡2200</v>
      </c>
      <c r="C62" s="14" t="str">
        <f>VLOOKUP(D62,[1]瑞沃!D:K,8,FALSE)</f>
        <v>01.03.20.093</v>
      </c>
      <c r="D62" s="43" t="s">
        <v>141</v>
      </c>
      <c r="E62" s="43" t="s">
        <v>139</v>
      </c>
      <c r="F62" s="14"/>
      <c r="G62" s="14" t="s">
        <v>13</v>
      </c>
      <c r="H62" s="14">
        <v>0</v>
      </c>
      <c r="I62" s="14">
        <v>241</v>
      </c>
    </row>
    <row r="63" s="1" customFormat="1" spans="1:9">
      <c r="A63" s="14" t="e">
        <f>VLOOKUP(D63,[1]瑞沃!D:L,9,FALSE)</f>
        <v>#N/A</v>
      </c>
      <c r="B63" s="14" t="e">
        <f>VLOOKUP(D63,[1]瑞沃!D:J,7,FALSE)</f>
        <v>#N/A</v>
      </c>
      <c r="C63" s="14" t="e">
        <f>VLOOKUP(D63,[1]瑞沃!D:K,8,FALSE)</f>
        <v>#N/A</v>
      </c>
      <c r="D63" s="43" t="s">
        <v>185</v>
      </c>
      <c r="E63" s="43" t="s">
        <v>186</v>
      </c>
      <c r="F63" s="14"/>
      <c r="G63" s="14" t="s">
        <v>13</v>
      </c>
      <c r="H63" s="14">
        <v>0</v>
      </c>
      <c r="I63" s="14">
        <v>14</v>
      </c>
    </row>
    <row r="64" s="1" customFormat="1" spans="1:9">
      <c r="A64" s="14" t="e">
        <f>VLOOKUP(D64,[1]瑞沃!D:L,9,FALSE)</f>
        <v>#N/A</v>
      </c>
      <c r="B64" s="14" t="e">
        <f>VLOOKUP(D64,[1]瑞沃!D:J,7,FALSE)</f>
        <v>#N/A</v>
      </c>
      <c r="C64" s="14" t="e">
        <f>VLOOKUP(D64,[1]瑞沃!D:K,8,FALSE)</f>
        <v>#N/A</v>
      </c>
      <c r="D64" s="43" t="s">
        <v>187</v>
      </c>
      <c r="E64" s="43" t="s">
        <v>188</v>
      </c>
      <c r="F64" s="14"/>
      <c r="G64" s="14" t="s">
        <v>13</v>
      </c>
      <c r="H64" s="14">
        <v>0</v>
      </c>
      <c r="I64" s="14">
        <v>14</v>
      </c>
    </row>
    <row r="65" s="1" customFormat="1" spans="1:9">
      <c r="A65" s="14" t="str">
        <f>VLOOKUP(D65,[1]瑞沃!D:L,9,FALSE)</f>
        <v>诸城瑞沃</v>
      </c>
      <c r="B65" s="14" t="str">
        <f>VLOOKUP(D65,[1]瑞沃!D:J,7,FALSE)</f>
        <v>瑞沃捷运</v>
      </c>
      <c r="C65" s="14" t="str">
        <f>VLOOKUP(D65,[1]瑞沃!D:K,8,FALSE)</f>
        <v>01.03.21.061</v>
      </c>
      <c r="D65" s="43" t="s">
        <v>142</v>
      </c>
      <c r="E65" s="43" t="s">
        <v>143</v>
      </c>
      <c r="F65" s="14"/>
      <c r="G65" s="14" t="s">
        <v>13</v>
      </c>
      <c r="H65" s="14">
        <v>0</v>
      </c>
      <c r="I65" s="14">
        <v>819</v>
      </c>
    </row>
    <row r="66" s="1" customFormat="1" spans="1:9">
      <c r="A66" s="14" t="e">
        <f>VLOOKUP(D66,[1]瑞沃!D:L,9,FALSE)</f>
        <v>#N/A</v>
      </c>
      <c r="B66" s="14" t="e">
        <f>VLOOKUP(D66,[1]瑞沃!D:J,7,FALSE)</f>
        <v>#N/A</v>
      </c>
      <c r="C66" s="14" t="e">
        <f>VLOOKUP(D66,[1]瑞沃!D:K,8,FALSE)</f>
        <v>#N/A</v>
      </c>
      <c r="D66" s="43" t="s">
        <v>189</v>
      </c>
      <c r="E66" s="43" t="s">
        <v>143</v>
      </c>
      <c r="F66" s="14"/>
      <c r="G66" s="14" t="s">
        <v>13</v>
      </c>
      <c r="H66" s="14">
        <v>0</v>
      </c>
      <c r="I66" s="14">
        <v>22</v>
      </c>
    </row>
    <row r="67" s="1" customFormat="1" spans="1:9">
      <c r="A67" s="14" t="str">
        <f>VLOOKUP(D67,[1]瑞沃!D:L,9,FALSE)</f>
        <v>诸城瑞沃</v>
      </c>
      <c r="B67" s="14" t="str">
        <f>VLOOKUP(D67,[1]瑞沃!D:J,7,FALSE)</f>
        <v>瑞沃捷运</v>
      </c>
      <c r="C67" s="14" t="str">
        <f>VLOOKUP(D67,[1]瑞沃!D:K,8,FALSE)</f>
        <v>01.03.21.060</v>
      </c>
      <c r="D67" s="43" t="s">
        <v>144</v>
      </c>
      <c r="E67" s="43" t="s">
        <v>145</v>
      </c>
      <c r="F67" s="14"/>
      <c r="G67" s="14" t="s">
        <v>13</v>
      </c>
      <c r="H67" s="14">
        <v>0</v>
      </c>
      <c r="I67" s="14">
        <v>819</v>
      </c>
    </row>
    <row r="68" s="1" customFormat="1" spans="1:9">
      <c r="A68" s="14" t="e">
        <f>VLOOKUP(D68,[1]瑞沃!D:L,9,FALSE)</f>
        <v>#N/A</v>
      </c>
      <c r="B68" s="14" t="e">
        <f>VLOOKUP(D68,[1]瑞沃!D:J,7,FALSE)</f>
        <v>#N/A</v>
      </c>
      <c r="C68" s="14" t="e">
        <f>VLOOKUP(D68,[1]瑞沃!D:K,8,FALSE)</f>
        <v>#N/A</v>
      </c>
      <c r="D68" s="43" t="s">
        <v>190</v>
      </c>
      <c r="E68" s="43" t="s">
        <v>145</v>
      </c>
      <c r="F68" s="14"/>
      <c r="G68" s="14" t="s">
        <v>13</v>
      </c>
      <c r="H68" s="14">
        <v>0</v>
      </c>
      <c r="I68" s="14">
        <v>22</v>
      </c>
    </row>
    <row r="69" s="1" customFormat="1" spans="1:9">
      <c r="A69" s="14" t="str">
        <f>VLOOKUP(D69,[1]瑞沃!D:L,9,FALSE)</f>
        <v>诸城瑞沃</v>
      </c>
      <c r="B69" s="14" t="str">
        <f>VLOOKUP(D69,[1]瑞沃!D:J,7,FALSE)</f>
        <v>瑞沃重卡2200</v>
      </c>
      <c r="C69" s="14" t="str">
        <f>VLOOKUP(D69,[1]瑞沃!D:K,8,FALSE)</f>
        <v>01.03.20.114</v>
      </c>
      <c r="D69" s="43" t="s">
        <v>146</v>
      </c>
      <c r="E69" s="43" t="s">
        <v>147</v>
      </c>
      <c r="F69" s="14"/>
      <c r="G69" s="14" t="s">
        <v>13</v>
      </c>
      <c r="H69" s="14">
        <v>0</v>
      </c>
      <c r="I69" s="14">
        <v>231</v>
      </c>
    </row>
    <row r="70" s="1" customFormat="1" spans="1:9">
      <c r="A70" s="14" t="str">
        <f>VLOOKUP(D70,[1]瑞沃!D:L,9,FALSE)</f>
        <v>诸城瑞沃</v>
      </c>
      <c r="B70" s="14" t="str">
        <f>VLOOKUP(D70,[1]瑞沃!D:J,7,FALSE)</f>
        <v>瑞沃重卡2200</v>
      </c>
      <c r="C70" s="14" t="str">
        <f>VLOOKUP(D70,[1]瑞沃!D:K,8,FALSE)</f>
        <v>01.03.20.115</v>
      </c>
      <c r="D70" s="43" t="s">
        <v>148</v>
      </c>
      <c r="E70" s="43" t="s">
        <v>149</v>
      </c>
      <c r="F70" s="14"/>
      <c r="G70" s="14" t="s">
        <v>13</v>
      </c>
      <c r="H70" s="14">
        <v>0</v>
      </c>
      <c r="I70" s="14">
        <v>231</v>
      </c>
    </row>
    <row r="71" s="1" customFormat="1" spans="1:9">
      <c r="A71" s="14" t="e">
        <f>VLOOKUP(D71,[1]瑞沃!D:L,9,FALSE)</f>
        <v>#N/A</v>
      </c>
      <c r="B71" s="14" t="e">
        <f>VLOOKUP(D71,[1]瑞沃!D:J,7,FALSE)</f>
        <v>#N/A</v>
      </c>
      <c r="C71" s="14" t="e">
        <f>VLOOKUP(D71,[1]瑞沃!D:K,8,FALSE)</f>
        <v>#N/A</v>
      </c>
      <c r="D71" s="43" t="s">
        <v>191</v>
      </c>
      <c r="E71" s="43" t="s">
        <v>192</v>
      </c>
      <c r="F71" s="14"/>
      <c r="G71" s="14" t="s">
        <v>13</v>
      </c>
      <c r="H71" s="14">
        <v>0</v>
      </c>
      <c r="I71" s="14">
        <v>14</v>
      </c>
    </row>
    <row r="72" s="1" customFormat="1" spans="1:9">
      <c r="A72" s="14" t="e">
        <f>VLOOKUP(D72,[1]瑞沃!D:L,9,FALSE)</f>
        <v>#N/A</v>
      </c>
      <c r="B72" s="14" t="e">
        <f>VLOOKUP(D72,[1]瑞沃!D:J,7,FALSE)</f>
        <v>#N/A</v>
      </c>
      <c r="C72" s="14" t="e">
        <f>VLOOKUP(D72,[1]瑞沃!D:K,8,FALSE)</f>
        <v>#N/A</v>
      </c>
      <c r="D72" s="43" t="s">
        <v>193</v>
      </c>
      <c r="E72" s="43" t="s">
        <v>194</v>
      </c>
      <c r="F72" s="14"/>
      <c r="G72" s="14" t="s">
        <v>13</v>
      </c>
      <c r="H72" s="14">
        <v>0</v>
      </c>
      <c r="I72" s="14">
        <v>14</v>
      </c>
    </row>
    <row r="73" s="1" customFormat="1" spans="1:9">
      <c r="A73" s="14" t="str">
        <f>VLOOKUP(D73,[1]瑞沃!D:L,9,FALSE)</f>
        <v>诸城瑞沃</v>
      </c>
      <c r="B73" s="14" t="str">
        <f>VLOOKUP(D73,[1]瑞沃!D:J,7,FALSE)</f>
        <v>瑞沃重卡2400高顶</v>
      </c>
      <c r="C73" s="14" t="str">
        <f>VLOOKUP(D73,[1]瑞沃!D:K,8,FALSE)</f>
        <v>01.01.01.245</v>
      </c>
      <c r="D73" s="43" t="s">
        <v>156</v>
      </c>
      <c r="E73" s="43" t="s">
        <v>17</v>
      </c>
      <c r="F73" s="14"/>
      <c r="G73" s="14" t="s">
        <v>13</v>
      </c>
      <c r="H73" s="14">
        <v>0</v>
      </c>
      <c r="I73" s="14">
        <v>4</v>
      </c>
    </row>
    <row r="74" s="1" customFormat="1" spans="1:9">
      <c r="A74" s="14" t="s">
        <v>164</v>
      </c>
      <c r="B74" s="14" t="s">
        <v>165</v>
      </c>
      <c r="C74" s="14" t="str">
        <f>VLOOKUP(D74,[1]瑞沃!D:K,8,FALSE)</f>
        <v>01.01.01.246</v>
      </c>
      <c r="D74" s="43" t="s">
        <v>157</v>
      </c>
      <c r="E74" s="43" t="s">
        <v>19</v>
      </c>
      <c r="F74" s="14"/>
      <c r="G74" s="14" t="s">
        <v>13</v>
      </c>
      <c r="H74" s="14">
        <v>0</v>
      </c>
      <c r="I74" s="14">
        <v>4</v>
      </c>
    </row>
    <row r="75" s="1" customFormat="1" spans="1:9">
      <c r="A75" s="14" t="s">
        <v>164</v>
      </c>
      <c r="B75" s="14" t="s">
        <v>165</v>
      </c>
      <c r="C75" s="14" t="str">
        <f>VLOOKUP(D75,[1]瑞沃!D:K,8,FALSE)</f>
        <v>01.01.01.225</v>
      </c>
      <c r="D75" s="43" t="s">
        <v>158</v>
      </c>
      <c r="E75" s="43" t="s">
        <v>159</v>
      </c>
      <c r="F75" s="14"/>
      <c r="G75" s="14" t="s">
        <v>13</v>
      </c>
      <c r="H75" s="14">
        <v>0</v>
      </c>
      <c r="I75" s="14">
        <v>468</v>
      </c>
    </row>
    <row r="76" s="1" customFormat="1" spans="1:9">
      <c r="A76" s="14" t="s">
        <v>164</v>
      </c>
      <c r="B76" s="14" t="s">
        <v>165</v>
      </c>
      <c r="C76" s="14" t="str">
        <f>VLOOKUP(D76,[1]瑞沃!D:K,8,FALSE)</f>
        <v>01.03.20.101</v>
      </c>
      <c r="D76" s="43" t="s">
        <v>160</v>
      </c>
      <c r="E76" s="43" t="s">
        <v>161</v>
      </c>
      <c r="F76" s="14"/>
      <c r="G76" s="14" t="s">
        <v>13</v>
      </c>
      <c r="H76" s="14">
        <v>0</v>
      </c>
      <c r="I76" s="14">
        <v>8</v>
      </c>
    </row>
    <row r="77" spans="1:9">
      <c r="A77" s="14" t="s">
        <v>164</v>
      </c>
      <c r="B77" s="14" t="s">
        <v>165</v>
      </c>
      <c r="C77" s="14" t="str">
        <f>VLOOKUP(D77,[1]瑞沃!D:K,8,FALSE)</f>
        <v>01.03.22.013</v>
      </c>
      <c r="D77" s="43" t="s">
        <v>73</v>
      </c>
      <c r="E77" s="43" t="s">
        <v>31</v>
      </c>
      <c r="F77" s="14"/>
      <c r="G77" s="14" t="s">
        <v>13</v>
      </c>
      <c r="H77" s="14">
        <v>147</v>
      </c>
      <c r="I77" s="14">
        <v>248</v>
      </c>
    </row>
    <row r="78" spans="1:9">
      <c r="A78" s="14" t="s">
        <v>164</v>
      </c>
      <c r="B78" s="14" t="s">
        <v>165</v>
      </c>
      <c r="C78" s="14" t="str">
        <f>VLOOKUP(D78,[1]瑞沃!D:K,8,FALSE)</f>
        <v>01.03.05.054</v>
      </c>
      <c r="D78" s="43" t="s">
        <v>74</v>
      </c>
      <c r="E78" s="43" t="s">
        <v>35</v>
      </c>
      <c r="F78" s="14"/>
      <c r="G78" s="14" t="s">
        <v>13</v>
      </c>
      <c r="H78" s="14">
        <v>50</v>
      </c>
      <c r="I78" s="14">
        <v>75</v>
      </c>
    </row>
    <row r="79" spans="1:9">
      <c r="A79" s="14" t="s">
        <v>164</v>
      </c>
      <c r="B79" s="14" t="s">
        <v>165</v>
      </c>
      <c r="C79" s="14" t="str">
        <f>VLOOKUP(D79,[1]瑞沃!D:K,8,FALSE)</f>
        <v>01.03.07.009</v>
      </c>
      <c r="D79" s="43" t="s">
        <v>75</v>
      </c>
      <c r="E79" s="43" t="s">
        <v>35</v>
      </c>
      <c r="F79" s="14"/>
      <c r="G79" s="14" t="s">
        <v>13</v>
      </c>
      <c r="H79" s="14">
        <v>3312</v>
      </c>
      <c r="I79" s="14">
        <v>4338</v>
      </c>
    </row>
    <row r="80" spans="1:9">
      <c r="A80" s="14" t="s">
        <v>164</v>
      </c>
      <c r="B80" s="14" t="s">
        <v>165</v>
      </c>
      <c r="C80" s="14" t="str">
        <f>VLOOKUP(D80,[1]瑞沃!D:K,8,FALSE)</f>
        <v>01.01.01.263</v>
      </c>
      <c r="D80" s="43" t="s">
        <v>76</v>
      </c>
      <c r="E80" s="43" t="s">
        <v>12</v>
      </c>
      <c r="F80" s="14"/>
      <c r="G80" s="14" t="s">
        <v>13</v>
      </c>
      <c r="H80" s="14">
        <v>736</v>
      </c>
      <c r="I80" s="14">
        <v>1204</v>
      </c>
    </row>
    <row r="81" spans="1:9">
      <c r="A81" s="14" t="s">
        <v>164</v>
      </c>
      <c r="B81" s="14" t="s">
        <v>165</v>
      </c>
      <c r="C81" s="14" t="str">
        <f>VLOOKUP(D81,[1]瑞沃!D:K,8,FALSE)</f>
        <v>01.01.01.264</v>
      </c>
      <c r="D81" s="43" t="s">
        <v>78</v>
      </c>
      <c r="E81" s="43" t="s">
        <v>15</v>
      </c>
      <c r="F81" s="14"/>
      <c r="G81" s="14" t="s">
        <v>13</v>
      </c>
      <c r="H81" s="14">
        <v>736</v>
      </c>
      <c r="I81" s="14">
        <v>1205</v>
      </c>
    </row>
    <row r="82" spans="1:9">
      <c r="A82" s="14" t="s">
        <v>164</v>
      </c>
      <c r="B82" s="14" t="s">
        <v>165</v>
      </c>
      <c r="C82" s="14" t="str">
        <f>VLOOKUP(D82,[1]瑞沃!D:K,8,FALSE)</f>
        <v>01.01.01.223</v>
      </c>
      <c r="D82" s="43" t="s">
        <v>80</v>
      </c>
      <c r="E82" s="43" t="s">
        <v>23</v>
      </c>
      <c r="F82" s="14"/>
      <c r="G82" s="14" t="s">
        <v>13</v>
      </c>
      <c r="H82" s="14">
        <v>1010</v>
      </c>
      <c r="I82" s="14">
        <v>1678</v>
      </c>
    </row>
    <row r="83" spans="1:9">
      <c r="A83" s="14" t="s">
        <v>164</v>
      </c>
      <c r="B83" s="14" t="s">
        <v>165</v>
      </c>
      <c r="C83" s="14" t="str">
        <f>VLOOKUP(D83,[1]瑞沃!D:K,8,FALSE)</f>
        <v>01.03.20.082</v>
      </c>
      <c r="D83" s="43" t="s">
        <v>81</v>
      </c>
      <c r="E83" s="43" t="s">
        <v>82</v>
      </c>
      <c r="F83" s="14"/>
      <c r="G83" s="14" t="s">
        <v>13</v>
      </c>
      <c r="H83" s="14">
        <v>1190</v>
      </c>
      <c r="I83" s="14">
        <v>1844</v>
      </c>
    </row>
    <row r="84" spans="1:9">
      <c r="A84" s="14" t="s">
        <v>164</v>
      </c>
      <c r="B84" s="14" t="s">
        <v>165</v>
      </c>
      <c r="C84" s="14" t="e">
        <f>VLOOKUP(D84,[1]瑞沃!D:K,8,FALSE)</f>
        <v>#N/A</v>
      </c>
      <c r="D84" s="43" t="s">
        <v>166</v>
      </c>
      <c r="E84" s="43" t="s">
        <v>167</v>
      </c>
      <c r="F84" s="14"/>
      <c r="G84" s="14" t="s">
        <v>13</v>
      </c>
      <c r="H84" s="14">
        <v>0</v>
      </c>
      <c r="I84" s="14">
        <v>2022</v>
      </c>
    </row>
    <row r="85" spans="1:9">
      <c r="A85" s="14" t="s">
        <v>164</v>
      </c>
      <c r="B85" s="14" t="s">
        <v>165</v>
      </c>
      <c r="C85" s="14" t="e">
        <f>VLOOKUP(D85,[1]瑞沃!D:K,8,FALSE)</f>
        <v>#N/A</v>
      </c>
      <c r="D85" s="43" t="s">
        <v>168</v>
      </c>
      <c r="E85" s="43" t="s">
        <v>169</v>
      </c>
      <c r="F85" s="14"/>
      <c r="G85" s="14" t="s">
        <v>13</v>
      </c>
      <c r="H85" s="14">
        <v>0</v>
      </c>
      <c r="I85" s="14">
        <v>185</v>
      </c>
    </row>
    <row r="86" spans="1:9">
      <c r="A86" s="14" t="s">
        <v>164</v>
      </c>
      <c r="B86" s="14" t="s">
        <v>165</v>
      </c>
      <c r="C86" s="14" t="str">
        <f>VLOOKUP(D86,[1]瑞沃!D:K,8,FALSE)</f>
        <v>01.03.13.001</v>
      </c>
      <c r="D86" s="48" t="s">
        <v>59</v>
      </c>
      <c r="E86" s="43" t="s">
        <v>60</v>
      </c>
      <c r="F86" s="14"/>
      <c r="G86" s="14" t="s">
        <v>13</v>
      </c>
      <c r="H86" s="14">
        <v>140</v>
      </c>
      <c r="I86" s="14">
        <v>121</v>
      </c>
    </row>
    <row r="87" spans="1:9">
      <c r="A87" s="14" t="s">
        <v>164</v>
      </c>
      <c r="B87" s="14" t="s">
        <v>165</v>
      </c>
      <c r="C87" s="14" t="str">
        <f>VLOOKUP(D87,[1]瑞沃!D:K,8,FALSE)</f>
        <v>01.03.05.004</v>
      </c>
      <c r="D87" s="43" t="s">
        <v>100</v>
      </c>
      <c r="E87" s="43" t="s">
        <v>33</v>
      </c>
      <c r="F87" s="14"/>
      <c r="G87" s="14" t="s">
        <v>13</v>
      </c>
      <c r="H87" s="14">
        <v>8532</v>
      </c>
      <c r="I87" s="14">
        <v>9956</v>
      </c>
    </row>
    <row r="88" spans="1:9">
      <c r="A88" s="14" t="s">
        <v>164</v>
      </c>
      <c r="B88" s="14" t="s">
        <v>165</v>
      </c>
      <c r="C88" s="14" t="str">
        <f>VLOOKUP(D88,[1]瑞沃!D:K,8,FALSE)</f>
        <v>01.03.02.028</v>
      </c>
      <c r="D88" s="43" t="s">
        <v>195</v>
      </c>
      <c r="E88" s="43" t="s">
        <v>64</v>
      </c>
      <c r="F88" s="14"/>
      <c r="G88" s="14" t="s">
        <v>13</v>
      </c>
      <c r="H88" s="14">
        <v>0</v>
      </c>
      <c r="I88" s="14">
        <v>3648</v>
      </c>
    </row>
    <row r="89" spans="1:9">
      <c r="A89" s="14" t="s">
        <v>164</v>
      </c>
      <c r="B89" s="14" t="s">
        <v>165</v>
      </c>
      <c r="C89" s="14" t="str">
        <f>VLOOKUP(D89,[1]瑞沃!D:K,8,FALSE)</f>
        <v>01.01.02.037</v>
      </c>
      <c r="D89" s="43" t="s">
        <v>65</v>
      </c>
      <c r="E89" s="43" t="s">
        <v>66</v>
      </c>
      <c r="F89" s="14"/>
      <c r="G89" s="14" t="s">
        <v>13</v>
      </c>
      <c r="H89" s="14">
        <v>50</v>
      </c>
      <c r="I89" s="14">
        <v>50</v>
      </c>
    </row>
    <row r="90" spans="1:9">
      <c r="A90" s="14" t="s">
        <v>164</v>
      </c>
      <c r="B90" s="14" t="s">
        <v>165</v>
      </c>
      <c r="C90" s="14" t="str">
        <f>VLOOKUP(D90,[1]瑞沃!D:K,8,FALSE)</f>
        <v>01.01.01.110</v>
      </c>
      <c r="D90" s="43" t="s">
        <v>68</v>
      </c>
      <c r="E90" s="43" t="s">
        <v>12</v>
      </c>
      <c r="F90" s="14"/>
      <c r="G90" s="14" t="s">
        <v>13</v>
      </c>
      <c r="H90" s="14">
        <v>198</v>
      </c>
      <c r="I90" s="14">
        <v>225</v>
      </c>
    </row>
    <row r="91" spans="1:9">
      <c r="A91" s="14" t="s">
        <v>164</v>
      </c>
      <c r="B91" s="14" t="s">
        <v>165</v>
      </c>
      <c r="C91" s="14" t="str">
        <f>VLOOKUP(D91,[1]瑞沃!D:K,8,FALSE)</f>
        <v>01.01.01.111</v>
      </c>
      <c r="D91" s="43" t="s">
        <v>69</v>
      </c>
      <c r="E91" s="43" t="s">
        <v>15</v>
      </c>
      <c r="F91" s="14"/>
      <c r="G91" s="14" t="s">
        <v>13</v>
      </c>
      <c r="H91" s="14">
        <v>320</v>
      </c>
      <c r="I91" s="14">
        <v>368</v>
      </c>
    </row>
    <row r="92" spans="1:9">
      <c r="A92" s="14" t="s">
        <v>164</v>
      </c>
      <c r="B92" s="14" t="s">
        <v>165</v>
      </c>
      <c r="C92" s="14" t="str">
        <f>VLOOKUP(D92,[1]瑞沃!D:K,8,FALSE)</f>
        <v>01.03.03.023</v>
      </c>
      <c r="D92" s="43" t="s">
        <v>71</v>
      </c>
      <c r="E92" s="43" t="s">
        <v>35</v>
      </c>
      <c r="F92" s="14"/>
      <c r="G92" s="14" t="s">
        <v>13</v>
      </c>
      <c r="H92" s="14">
        <v>1337</v>
      </c>
      <c r="I92" s="14">
        <v>1345</v>
      </c>
    </row>
    <row r="93" spans="1:9">
      <c r="A93" s="14" t="s">
        <v>164</v>
      </c>
      <c r="B93" s="14" t="s">
        <v>165</v>
      </c>
      <c r="C93" s="14" t="str">
        <f>VLOOKUP(D93,[1]瑞沃!D:K,8,FALSE)</f>
        <v>01.01.01.093</v>
      </c>
      <c r="D93" s="43" t="s">
        <v>77</v>
      </c>
      <c r="E93" s="43" t="s">
        <v>12</v>
      </c>
      <c r="F93" s="14"/>
      <c r="G93" s="14" t="s">
        <v>13</v>
      </c>
      <c r="H93" s="14">
        <v>72</v>
      </c>
      <c r="I93" s="14">
        <v>50</v>
      </c>
    </row>
    <row r="94" spans="1:9">
      <c r="A94" s="14" t="s">
        <v>164</v>
      </c>
      <c r="B94" s="14" t="s">
        <v>165</v>
      </c>
      <c r="C94" s="14" t="str">
        <f>VLOOKUP(D94,[1]瑞沃!D:K,8,FALSE)</f>
        <v>01.01.01.092</v>
      </c>
      <c r="D94" s="43" t="s">
        <v>79</v>
      </c>
      <c r="E94" s="43" t="s">
        <v>15</v>
      </c>
      <c r="F94" s="14"/>
      <c r="G94" s="14" t="s">
        <v>13</v>
      </c>
      <c r="H94" s="14">
        <v>72</v>
      </c>
      <c r="I94" s="14">
        <v>50</v>
      </c>
    </row>
    <row r="95" spans="1:9">
      <c r="A95" s="14" t="s">
        <v>164</v>
      </c>
      <c r="B95" s="14" t="s">
        <v>165</v>
      </c>
      <c r="C95" s="14" t="str">
        <f>VLOOKUP(D95,[1]瑞沃!D:K,8,FALSE)</f>
        <v>01.01.01.265</v>
      </c>
      <c r="D95" s="43" t="s">
        <v>162</v>
      </c>
      <c r="E95" s="43" t="s">
        <v>23</v>
      </c>
      <c r="F95" s="14"/>
      <c r="G95" s="14" t="s">
        <v>13</v>
      </c>
      <c r="H95" s="14">
        <v>67</v>
      </c>
      <c r="I95" s="14">
        <v>50</v>
      </c>
    </row>
    <row r="96" spans="1:9">
      <c r="A96" s="14" t="s">
        <v>164</v>
      </c>
      <c r="B96" s="14" t="s">
        <v>165</v>
      </c>
      <c r="C96" s="14" t="str">
        <f>VLOOKUP(D96,[1]瑞沃!D:K,8,FALSE)</f>
        <v>01.03.20.146</v>
      </c>
      <c r="D96" s="43" t="s">
        <v>163</v>
      </c>
      <c r="E96" s="43" t="s">
        <v>82</v>
      </c>
      <c r="F96" s="14"/>
      <c r="G96" s="14" t="s">
        <v>13</v>
      </c>
      <c r="H96" s="14">
        <v>67</v>
      </c>
      <c r="I96" s="14">
        <v>50</v>
      </c>
    </row>
    <row r="97" spans="1:9">
      <c r="A97" s="14" t="s">
        <v>164</v>
      </c>
      <c r="B97" s="14" t="s">
        <v>165</v>
      </c>
      <c r="C97" s="14" t="str">
        <f>VLOOKUP(D97,[1]瑞沃!D:K,8,FALSE)</f>
        <v>01.03.04.026</v>
      </c>
      <c r="D97" s="43" t="s">
        <v>83</v>
      </c>
      <c r="E97" s="43" t="s">
        <v>33</v>
      </c>
      <c r="F97" s="14"/>
      <c r="G97" s="14" t="s">
        <v>13</v>
      </c>
      <c r="H97" s="14">
        <v>6200</v>
      </c>
      <c r="I97" s="14">
        <v>5504</v>
      </c>
    </row>
    <row r="98" spans="1:9">
      <c r="A98" s="14" t="s">
        <v>164</v>
      </c>
      <c r="B98" s="14" t="s">
        <v>165</v>
      </c>
      <c r="C98" s="14" t="str">
        <f>VLOOKUP(D98,[1]瑞沃!D:K,8,FALSE)</f>
        <v>01.03.02.008</v>
      </c>
      <c r="D98" s="43" t="s">
        <v>84</v>
      </c>
      <c r="E98" s="43" t="s">
        <v>85</v>
      </c>
      <c r="F98" s="14"/>
      <c r="G98" s="14" t="s">
        <v>13</v>
      </c>
      <c r="H98" s="14">
        <v>8590</v>
      </c>
      <c r="I98" s="14">
        <v>7522</v>
      </c>
    </row>
    <row r="99" spans="1:9">
      <c r="A99" s="14" t="s">
        <v>164</v>
      </c>
      <c r="B99" s="14" t="s">
        <v>165</v>
      </c>
      <c r="C99" s="14" t="str">
        <f>VLOOKUP(D99,[1]瑞沃!D:K,8,FALSE)</f>
        <v>01.03.05.017</v>
      </c>
      <c r="D99" s="43" t="s">
        <v>90</v>
      </c>
      <c r="E99" s="43" t="s">
        <v>91</v>
      </c>
      <c r="F99" s="14"/>
      <c r="G99" s="14" t="s">
        <v>13</v>
      </c>
      <c r="H99" s="14">
        <v>282</v>
      </c>
      <c r="I99" s="14">
        <v>160</v>
      </c>
    </row>
    <row r="100" spans="1:9">
      <c r="A100" s="14" t="s">
        <v>164</v>
      </c>
      <c r="B100" s="14" t="s">
        <v>165</v>
      </c>
      <c r="C100" s="14" t="str">
        <f>VLOOKUP(D100,[1]瑞沃!D:K,8,FALSE)</f>
        <v>01.03.05.018</v>
      </c>
      <c r="D100" s="43" t="s">
        <v>92</v>
      </c>
      <c r="E100" s="43" t="s">
        <v>93</v>
      </c>
      <c r="F100" s="14"/>
      <c r="G100" s="14" t="s">
        <v>13</v>
      </c>
      <c r="H100" s="14">
        <v>188</v>
      </c>
      <c r="I100" s="14">
        <v>110</v>
      </c>
    </row>
    <row r="101" spans="1:9">
      <c r="A101" s="14" t="s">
        <v>164</v>
      </c>
      <c r="B101" s="14" t="s">
        <v>165</v>
      </c>
      <c r="C101" s="14" t="str">
        <f>VLOOKUP(D101,[1]瑞沃!D:K,8,FALSE)</f>
        <v>01.01.03.001</v>
      </c>
      <c r="D101" s="43" t="s">
        <v>95</v>
      </c>
      <c r="E101" s="43" t="s">
        <v>96</v>
      </c>
      <c r="F101" s="14"/>
      <c r="G101" s="14" t="s">
        <v>13</v>
      </c>
      <c r="H101" s="14">
        <v>94</v>
      </c>
      <c r="I101" s="14">
        <v>50</v>
      </c>
    </row>
    <row r="102" spans="1:9">
      <c r="A102" s="14" t="s">
        <v>164</v>
      </c>
      <c r="B102" s="14" t="s">
        <v>165</v>
      </c>
      <c r="C102" s="14" t="str">
        <f>VLOOKUP(D102,[1]瑞沃!D:K,8,FALSE)</f>
        <v>01.01.03.002</v>
      </c>
      <c r="D102" s="43" t="s">
        <v>97</v>
      </c>
      <c r="E102" s="43" t="s">
        <v>98</v>
      </c>
      <c r="F102" s="14"/>
      <c r="G102" s="14" t="s">
        <v>13</v>
      </c>
      <c r="H102" s="14">
        <v>94</v>
      </c>
      <c r="I102" s="14">
        <v>50</v>
      </c>
    </row>
    <row r="103" spans="1:9">
      <c r="A103" s="14" t="s">
        <v>164</v>
      </c>
      <c r="B103" s="14" t="s">
        <v>165</v>
      </c>
      <c r="C103" s="14" t="str">
        <f>VLOOKUP(D103,[1]瑞沃!D:K,8,FALSE)</f>
        <v>01.03.20.086</v>
      </c>
      <c r="D103" s="43" t="s">
        <v>99</v>
      </c>
      <c r="E103" s="43" t="s">
        <v>27</v>
      </c>
      <c r="F103" s="14"/>
      <c r="G103" s="14" t="s">
        <v>13</v>
      </c>
      <c r="H103" s="14">
        <v>94</v>
      </c>
      <c r="I103" s="14">
        <v>50</v>
      </c>
    </row>
    <row r="104" spans="1:9">
      <c r="A104" s="14" t="s">
        <v>164</v>
      </c>
      <c r="B104" s="14" t="s">
        <v>165</v>
      </c>
      <c r="C104" s="14" t="str">
        <f>VLOOKUP(D104,[1]瑞沃!D:K,8,FALSE)</f>
        <v>01.01.01.104</v>
      </c>
      <c r="D104" s="43" t="s">
        <v>101</v>
      </c>
      <c r="E104" s="43" t="s">
        <v>12</v>
      </c>
      <c r="F104" s="14"/>
      <c r="G104" s="14" t="s">
        <v>13</v>
      </c>
      <c r="H104" s="14">
        <v>1824</v>
      </c>
      <c r="I104" s="14">
        <v>1552</v>
      </c>
    </row>
    <row r="105" spans="1:9">
      <c r="A105" s="14" t="s">
        <v>164</v>
      </c>
      <c r="B105" s="14" t="s">
        <v>165</v>
      </c>
      <c r="C105" s="14" t="str">
        <f>VLOOKUP(D105,[1]瑞沃!D:K,8,FALSE)</f>
        <v>01.01.01.105</v>
      </c>
      <c r="D105" s="43" t="s">
        <v>102</v>
      </c>
      <c r="E105" s="43" t="s">
        <v>15</v>
      </c>
      <c r="F105" s="14"/>
      <c r="G105" s="14" t="s">
        <v>13</v>
      </c>
      <c r="H105" s="14">
        <v>1824</v>
      </c>
      <c r="I105" s="14">
        <v>1552</v>
      </c>
    </row>
    <row r="106" spans="1:1">
      <c r="A106" s="44" t="s">
        <v>170</v>
      </c>
    </row>
  </sheetData>
  <mergeCells count="10">
    <mergeCell ref="A1:G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2"/>
  <sheetViews>
    <sheetView workbookViewId="0">
      <selection activeCell="A1" sqref="A1:I5"/>
    </sheetView>
  </sheetViews>
  <sheetFormatPr defaultColWidth="9" defaultRowHeight="13.5"/>
  <cols>
    <col min="1" max="1" width="11.625" style="1" customWidth="1"/>
    <col min="2" max="2" width="18.25" style="1" customWidth="1"/>
    <col min="3" max="3" width="14" style="1" customWidth="1"/>
    <col min="4" max="4" width="18.5" style="1" customWidth="1"/>
    <col min="5" max="5" width="22.375" style="1" customWidth="1"/>
    <col min="6" max="6" width="9.875" style="1" hidden="1" customWidth="1"/>
    <col min="7" max="7" width="7.625" style="1" customWidth="1"/>
    <col min="8" max="9" width="11.625" style="1" customWidth="1"/>
    <col min="10" max="16383" width="9" style="1"/>
  </cols>
  <sheetData>
    <row r="1" s="1" customFormat="1" ht="24.75" spans="1:9">
      <c r="A1" s="2" t="s">
        <v>196</v>
      </c>
      <c r="B1" s="2"/>
      <c r="C1" s="2"/>
      <c r="D1" s="2"/>
      <c r="E1" s="2"/>
      <c r="F1" s="2"/>
      <c r="G1" s="2"/>
      <c r="H1" s="12"/>
      <c r="I1" s="12"/>
    </row>
    <row r="2" s="1" customForma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13" t="s">
        <v>197</v>
      </c>
      <c r="I2" s="13" t="s">
        <v>198</v>
      </c>
    </row>
    <row r="3" s="1" customFormat="1" spans="1:9">
      <c r="A3" s="3"/>
      <c r="B3" s="4"/>
      <c r="C3" s="4"/>
      <c r="D3" s="4"/>
      <c r="E3" s="4"/>
      <c r="F3" s="4"/>
      <c r="G3" s="3"/>
      <c r="H3" s="13"/>
      <c r="I3" s="13"/>
    </row>
    <row r="4" s="1" customFormat="1" spans="1:9">
      <c r="A4" s="3"/>
      <c r="B4" s="4"/>
      <c r="C4" s="4"/>
      <c r="D4" s="4"/>
      <c r="E4" s="4"/>
      <c r="F4" s="4"/>
      <c r="G4" s="3"/>
      <c r="H4" s="13"/>
      <c r="I4" s="13"/>
    </row>
    <row r="5" s="1" customFormat="1" spans="1:9">
      <c r="A5" s="14" t="str">
        <f>VLOOKUP(D5,Sheet3!D:L,9,FALSE)</f>
        <v>诸城瑞沃</v>
      </c>
      <c r="B5" s="14" t="str">
        <f>VLOOKUP(D5,Sheet3!D:J,7,FALSE)</f>
        <v>瑞沃捷运高顶</v>
      </c>
      <c r="C5" s="14" t="e">
        <f>VLOOKUP(D5,Sheet3!D:K,8,FALSE)</f>
        <v>#N/A</v>
      </c>
      <c r="D5" s="49" t="s">
        <v>103</v>
      </c>
      <c r="E5" s="18" t="s">
        <v>104</v>
      </c>
      <c r="F5" s="14"/>
      <c r="G5" s="14" t="s">
        <v>13</v>
      </c>
      <c r="H5" s="14">
        <f>SUMIF('1月计划'!D:D,D:D,'1月计划'!I:I)</f>
        <v>8533</v>
      </c>
      <c r="I5" s="14">
        <f>SUMIF(Sheet4!A:A,D:D,Sheet4!C:C)</f>
        <v>13254</v>
      </c>
    </row>
    <row r="6" s="1" customFormat="1" spans="1:9">
      <c r="A6" s="14" t="str">
        <f>VLOOKUP(D6,Sheet3!D:L,9,FALSE)</f>
        <v>诸城瑞沃</v>
      </c>
      <c r="B6" s="14" t="str">
        <f>VLOOKUP(D6,Sheet3!D:J,7,FALSE)</f>
        <v>瑞沃重卡2200</v>
      </c>
      <c r="C6" s="14" t="str">
        <f>VLOOKUP(D6,Sheet3!D:K,8,FALSE)</f>
        <v>01.03.22.007</v>
      </c>
      <c r="D6" s="18" t="s">
        <v>105</v>
      </c>
      <c r="E6" s="18" t="s">
        <v>106</v>
      </c>
      <c r="F6" s="14"/>
      <c r="G6" s="14" t="s">
        <v>13</v>
      </c>
      <c r="H6" s="14">
        <f>SUMIF('1月计划'!D:D,D:D,'1月计划'!I:I)</f>
        <v>678</v>
      </c>
      <c r="I6" s="14">
        <f>SUMIF(Sheet4!A:A,D:D,Sheet4!C:C)</f>
        <v>564</v>
      </c>
    </row>
    <row r="7" s="1" customFormat="1" spans="1:9">
      <c r="A7" s="14" t="str">
        <f>VLOOKUP(D7,Sheet3!D:L,9,FALSE)</f>
        <v>诸城瑞沃</v>
      </c>
      <c r="B7" s="14" t="str">
        <f>VLOOKUP(D7,Sheet3!D:J,7,FALSE)</f>
        <v>瑞沃重卡2200</v>
      </c>
      <c r="C7" s="14" t="str">
        <f>VLOOKUP(D7,Sheet3!D:K,8,FALSE)</f>
        <v>01.03.20.070</v>
      </c>
      <c r="D7" s="18" t="s">
        <v>107</v>
      </c>
      <c r="E7" s="18" t="s">
        <v>108</v>
      </c>
      <c r="F7" s="14"/>
      <c r="G7" s="14" t="s">
        <v>13</v>
      </c>
      <c r="H7" s="14">
        <f>SUMIF('1月计划'!D:D,D:D,'1月计划'!I:I)</f>
        <v>45</v>
      </c>
      <c r="I7" s="14">
        <f>SUMIF(Sheet4!A:A,D:D,Sheet4!C:C)</f>
        <v>42</v>
      </c>
    </row>
    <row r="8" s="1" customFormat="1" spans="1:9">
      <c r="A8" s="14" t="str">
        <f>VLOOKUP(D8,Sheet3!D:L,9,FALSE)</f>
        <v>诸城瑞沃</v>
      </c>
      <c r="B8" s="14" t="str">
        <f>VLOOKUP(D8,Sheet3!D:J,7,FALSE)</f>
        <v>时代小卡1580</v>
      </c>
      <c r="C8" s="14" t="str">
        <f>VLOOKUP(D8,Sheet3!D:K,8,FALSE)</f>
        <v>01.01.02.045</v>
      </c>
      <c r="D8" s="18" t="s">
        <v>86</v>
      </c>
      <c r="E8" s="18" t="s">
        <v>87</v>
      </c>
      <c r="F8" s="14"/>
      <c r="G8" s="14" t="s">
        <v>13</v>
      </c>
      <c r="H8" s="14">
        <f>SUMIF('1月计划'!D:D,D:D,'1月计划'!I:I)</f>
        <v>3514</v>
      </c>
      <c r="I8" s="14">
        <f>SUMIF(Sheet4!A:A,D:D,Sheet4!C:C)</f>
        <v>4058</v>
      </c>
    </row>
    <row r="9" s="1" customFormat="1" spans="1:9">
      <c r="A9" s="14" t="str">
        <f>VLOOKUP(D9,Sheet3!D:L,9,FALSE)</f>
        <v>诸城瑞沃</v>
      </c>
      <c r="B9" s="14" t="str">
        <f>VLOOKUP(D9,Sheet3!D:J,7,FALSE)</f>
        <v>时代小卡1580</v>
      </c>
      <c r="C9" s="14" t="str">
        <f>VLOOKUP(D9,Sheet3!D:K,8,FALSE)</f>
        <v>01.01.01.154</v>
      </c>
      <c r="D9" s="18" t="s">
        <v>88</v>
      </c>
      <c r="E9" s="18" t="s">
        <v>12</v>
      </c>
      <c r="F9" s="14"/>
      <c r="G9" s="14" t="s">
        <v>13</v>
      </c>
      <c r="H9" s="14">
        <f>SUMIF('1月计划'!D:D,D:D,'1月计划'!I:I)</f>
        <v>1393</v>
      </c>
      <c r="I9" s="14">
        <f>SUMIF(Sheet4!A:A,D:D,Sheet4!C:C)</f>
        <v>1304</v>
      </c>
    </row>
    <row r="10" s="1" customFormat="1" spans="1:9">
      <c r="A10" s="14" t="str">
        <f>VLOOKUP(D10,Sheet3!D:L,9,FALSE)</f>
        <v>诸城瑞沃</v>
      </c>
      <c r="B10" s="14" t="str">
        <f>VLOOKUP(D10,Sheet3!D:J,7,FALSE)</f>
        <v>时代小卡1580</v>
      </c>
      <c r="C10" s="14" t="str">
        <f>VLOOKUP(D10,Sheet3!D:K,8,FALSE)</f>
        <v>01.01.01.155</v>
      </c>
      <c r="D10" s="18" t="s">
        <v>89</v>
      </c>
      <c r="E10" s="18" t="s">
        <v>15</v>
      </c>
      <c r="F10" s="14"/>
      <c r="G10" s="14" t="s">
        <v>13</v>
      </c>
      <c r="H10" s="14">
        <f>SUMIF('1月计划'!D:D,D:D,'1月计划'!I:I)</f>
        <v>1339</v>
      </c>
      <c r="I10" s="14">
        <f>SUMIF(Sheet4!A:A,D:D,Sheet4!C:C)</f>
        <v>1304</v>
      </c>
    </row>
    <row r="11" s="1" customFormat="1" spans="1:9">
      <c r="A11" s="14" t="str">
        <f>VLOOKUP(D11,Sheet3!D:L,9,FALSE)</f>
        <v>诸城瑞沃</v>
      </c>
      <c r="B11" s="14" t="str">
        <f>VLOOKUP(D11,Sheet3!D:J,7,FALSE)</f>
        <v>时代轻卡1029</v>
      </c>
      <c r="C11" s="14" t="str">
        <f>VLOOKUP(D11,Sheet3!D:K,8,FALSE)</f>
        <v>01.01.02.004</v>
      </c>
      <c r="D11" s="18" t="s">
        <v>61</v>
      </c>
      <c r="E11" s="18" t="s">
        <v>62</v>
      </c>
      <c r="F11" s="14"/>
      <c r="G11" s="14" t="s">
        <v>13</v>
      </c>
      <c r="H11" s="14">
        <f>SUMIF('1月计划'!D:D,D:D,'1月计划'!I:I)</f>
        <v>675</v>
      </c>
      <c r="I11" s="14">
        <f>SUMIF(Sheet4!A:A,D:D,Sheet4!C:C)</f>
        <v>896</v>
      </c>
    </row>
    <row r="12" s="1" customFormat="1" spans="1:9">
      <c r="A12" s="14" t="str">
        <f>VLOOKUP(D12,Sheet3!D:L,9,FALSE)</f>
        <v>诸城瑞沃</v>
      </c>
      <c r="B12" s="14" t="str">
        <f>VLOOKUP(D12,Sheet3!D:J,7,FALSE)</f>
        <v>时代轻卡1029</v>
      </c>
      <c r="C12" s="14" t="str">
        <f>VLOOKUP(D12,Sheet3!D:K,8,FALSE)</f>
        <v>01.01.02.006</v>
      </c>
      <c r="D12" s="18" t="s">
        <v>109</v>
      </c>
      <c r="E12" s="18" t="s">
        <v>62</v>
      </c>
      <c r="F12" s="14"/>
      <c r="G12" s="14" t="s">
        <v>13</v>
      </c>
      <c r="H12" s="14">
        <f>SUMIF('1月计划'!D:D,D:D,'1月计划'!I:I)</f>
        <v>149</v>
      </c>
      <c r="I12" s="14">
        <f>SUMIF(Sheet4!A:A,D:D,Sheet4!C:C)</f>
        <v>175</v>
      </c>
    </row>
    <row r="13" s="1" customFormat="1" spans="1:9">
      <c r="A13" s="14" t="s">
        <v>164</v>
      </c>
      <c r="B13" s="14" t="s">
        <v>199</v>
      </c>
      <c r="C13" s="14" t="e">
        <f>VLOOKUP(D13,Sheet3!D:K,8,FALSE)</f>
        <v>#N/A</v>
      </c>
      <c r="D13" s="18" t="s">
        <v>200</v>
      </c>
      <c r="E13" s="18" t="s">
        <v>201</v>
      </c>
      <c r="F13" s="14"/>
      <c r="G13" s="14" t="s">
        <v>13</v>
      </c>
      <c r="H13" s="14">
        <f>SUMIF('1月计划'!D:D,D:D,'1月计划'!I:I)</f>
        <v>0</v>
      </c>
      <c r="I13" s="14">
        <f>SUMIF(Sheet4!A:A,D:D,Sheet4!C:C)</f>
        <v>352</v>
      </c>
    </row>
    <row r="14" s="1" customFormat="1" spans="1:9">
      <c r="A14" s="14" t="str">
        <f>VLOOKUP(D14,Sheet3!D:L,9,FALSE)</f>
        <v>诸城瑞沃</v>
      </c>
      <c r="B14" s="14" t="str">
        <f>VLOOKUP(D14,Sheet3!D:J,7,FALSE)</f>
        <v>奥铃捷运</v>
      </c>
      <c r="C14" s="14" t="str">
        <f>VLOOKUP(D14,Sheet3!D:K,8,FALSE)</f>
        <v>01.03.02.010</v>
      </c>
      <c r="D14" s="18" t="s">
        <v>63</v>
      </c>
      <c r="E14" s="18" t="s">
        <v>64</v>
      </c>
      <c r="F14" s="14"/>
      <c r="G14" s="14" t="s">
        <v>13</v>
      </c>
      <c r="H14" s="14">
        <f>SUMIF('1月计划'!D:D,D:D,'1月计划'!I:I)</f>
        <v>10576</v>
      </c>
      <c r="I14" s="14">
        <f>SUMIF(Sheet4!A:A,D:D,Sheet4!C:C)</f>
        <v>14864</v>
      </c>
    </row>
    <row r="15" s="1" customFormat="1" spans="1:9">
      <c r="A15" s="14" t="str">
        <f>VLOOKUP(D15,Sheet3!D:L,9,FALSE)</f>
        <v>诸城瑞沃</v>
      </c>
      <c r="B15" s="14" t="str">
        <f>VLOOKUP(D15,Sheet3!D:J,7,FALSE)</f>
        <v>瑞沃捷运高顶</v>
      </c>
      <c r="C15" s="14" t="e">
        <f>VLOOKUP(D15,Sheet3!D:K,8,FALSE)</f>
        <v>#N/A</v>
      </c>
      <c r="D15" s="18" t="s">
        <v>110</v>
      </c>
      <c r="E15" s="18" t="s">
        <v>111</v>
      </c>
      <c r="F15" s="14"/>
      <c r="G15" s="14" t="s">
        <v>13</v>
      </c>
      <c r="H15" s="14">
        <f>SUMIF('1月计划'!D:D,D:D,'1月计划'!I:I)</f>
        <v>9903</v>
      </c>
      <c r="I15" s="14">
        <f>SUMIF(Sheet4!A:A,D:D,Sheet4!C:C)</f>
        <v>5656</v>
      </c>
    </row>
    <row r="16" s="1" customFormat="1" spans="1:9">
      <c r="A16" s="14" t="str">
        <f>VLOOKUP(D16,Sheet3!D:L,9,FALSE)</f>
        <v>诸城瑞沃</v>
      </c>
      <c r="B16" s="14" t="str">
        <f>VLOOKUP(D16,Sheet3!D:J,7,FALSE)</f>
        <v>时代轻卡1780</v>
      </c>
      <c r="C16" s="14" t="str">
        <f>VLOOKUP(D16,Sheet3!D:K,8,FALSE)</f>
        <v>01.03.05.002</v>
      </c>
      <c r="D16" s="18" t="s">
        <v>67</v>
      </c>
      <c r="E16" s="18" t="s">
        <v>33</v>
      </c>
      <c r="F16" s="14"/>
      <c r="G16" s="14" t="s">
        <v>13</v>
      </c>
      <c r="H16" s="14">
        <f>SUMIF('1月计划'!D:D,D:D,'1月计划'!I:I)</f>
        <v>150</v>
      </c>
      <c r="I16" s="14">
        <f>SUMIF(Sheet4!A:A,D:D,Sheet4!C:C)</f>
        <v>134</v>
      </c>
    </row>
    <row r="17" s="1" customFormat="1" spans="1:9">
      <c r="A17" s="14" t="str">
        <f>VLOOKUP(D17,Sheet3!D:L,9,FALSE)</f>
        <v>诸城瑞沃</v>
      </c>
      <c r="B17" s="14" t="str">
        <f>VLOOKUP(D17,Sheet3!D:J,7,FALSE)</f>
        <v>奥铃捷运</v>
      </c>
      <c r="C17" s="14" t="str">
        <f>VLOOKUP(D17,Sheet3!D:K,8,FALSE)</f>
        <v>01.03.03.001</v>
      </c>
      <c r="D17" s="18" t="s">
        <v>32</v>
      </c>
      <c r="E17" s="18" t="s">
        <v>33</v>
      </c>
      <c r="F17" s="14"/>
      <c r="G17" s="14" t="s">
        <v>13</v>
      </c>
      <c r="H17" s="14">
        <f>SUMIF('1月计划'!D:D,D:D,'1月计划'!I:I)</f>
        <v>1536</v>
      </c>
      <c r="I17" s="14">
        <f>SUMIF(Sheet4!A:A,D:D,Sheet4!C:C)</f>
        <v>2758</v>
      </c>
    </row>
    <row r="18" s="1" customFormat="1" spans="1:9">
      <c r="A18" s="14" t="str">
        <f>VLOOKUP(D18,Sheet3!D:L,9,FALSE)</f>
        <v>诸城瑞沃</v>
      </c>
      <c r="B18" s="14" t="str">
        <f>VLOOKUP(D18,Sheet3!D:J,7,FALSE)</f>
        <v>瑞沃捷运</v>
      </c>
      <c r="C18" s="14" t="str">
        <f>VLOOKUP(D18,Sheet3!D:K,8,FALSE)</f>
        <v>01.03.03.002</v>
      </c>
      <c r="D18" s="18" t="s">
        <v>34</v>
      </c>
      <c r="E18" s="18" t="s">
        <v>35</v>
      </c>
      <c r="F18" s="14"/>
      <c r="G18" s="14" t="s">
        <v>13</v>
      </c>
      <c r="H18" s="14">
        <f>SUMIF('1月计划'!D:D,D:D,'1月计划'!I:I)</f>
        <v>1000</v>
      </c>
      <c r="I18" s="14">
        <f>SUMIF(Sheet4!A:A,D:D,Sheet4!C:C)</f>
        <v>1419</v>
      </c>
    </row>
    <row r="19" s="1" customFormat="1" spans="1:9">
      <c r="A19" s="14" t="str">
        <f>VLOOKUP(D19,Sheet3!D:L,9,FALSE)</f>
        <v>诸城瑞沃</v>
      </c>
      <c r="B19" s="14" t="str">
        <f>VLOOKUP(D19,Sheet3!D:J,7,FALSE)</f>
        <v>瑞捷运</v>
      </c>
      <c r="C19" s="14" t="str">
        <f>VLOOKUP(D19,Sheet3!D:K,8,FALSE)</f>
        <v>01.03.19.023</v>
      </c>
      <c r="D19" s="18" t="s">
        <v>36</v>
      </c>
      <c r="E19" s="18" t="s">
        <v>37</v>
      </c>
      <c r="F19" s="14"/>
      <c r="G19" s="14" t="s">
        <v>13</v>
      </c>
      <c r="H19" s="14">
        <f>SUMIF('1月计划'!D:D,D:D,'1月计划'!I:I)</f>
        <v>281</v>
      </c>
      <c r="I19" s="14">
        <f>SUMIF(Sheet4!A:A,D:D,Sheet4!C:C)</f>
        <v>334</v>
      </c>
    </row>
    <row r="20" s="1" customFormat="1" spans="1:9">
      <c r="A20" s="14" t="str">
        <f>VLOOKUP(D20,Sheet3!D:L,9,FALSE)</f>
        <v>诸城瑞沃</v>
      </c>
      <c r="B20" s="14" t="str">
        <f>VLOOKUP(D20,Sheet3!D:J,7,FALSE)</f>
        <v>时代康瑞H</v>
      </c>
      <c r="C20" s="14" t="str">
        <f>VLOOKUP(D20,Sheet3!D:K,8,FALSE)</f>
        <v>01.03.03.022</v>
      </c>
      <c r="D20" s="18" t="s">
        <v>70</v>
      </c>
      <c r="E20" s="18" t="s">
        <v>33</v>
      </c>
      <c r="F20" s="14"/>
      <c r="G20" s="14" t="s">
        <v>13</v>
      </c>
      <c r="H20" s="14">
        <f>SUMIF('1月计划'!D:D,D:D,'1月计划'!I:I)</f>
        <v>3928</v>
      </c>
      <c r="I20" s="14">
        <f>SUMIF(Sheet4!A:A,D:D,Sheet4!C:C)</f>
        <v>4910</v>
      </c>
    </row>
    <row r="21" s="1" customFormat="1" spans="1:9">
      <c r="A21" s="14" t="str">
        <f>VLOOKUP(D21,Sheet3!D:L,9,FALSE)</f>
        <v>诸城瑞沃</v>
      </c>
      <c r="B21" s="14" t="str">
        <f>VLOOKUP(D21,Sheet3!D:J,7,FALSE)</f>
        <v>时代康瑞H</v>
      </c>
      <c r="C21" s="14" t="str">
        <f>VLOOKUP(D21,Sheet3!D:K,8,FALSE)</f>
        <v>01.01.02.051</v>
      </c>
      <c r="D21" s="18" t="s">
        <v>72</v>
      </c>
      <c r="E21" s="18" t="s">
        <v>27</v>
      </c>
      <c r="F21" s="14"/>
      <c r="G21" s="14" t="s">
        <v>13</v>
      </c>
      <c r="H21" s="14">
        <f>SUMIF('1月计划'!D:D,D:D,'1月计划'!I:I)</f>
        <v>1894</v>
      </c>
      <c r="I21" s="14">
        <f>SUMIF(Sheet4!A:A,D:D,Sheet4!C:C)</f>
        <v>2390</v>
      </c>
    </row>
    <row r="22" s="1" customFormat="1" spans="1:9">
      <c r="A22" s="14" t="str">
        <f>VLOOKUP(D22,Sheet3!D:L,9,FALSE)</f>
        <v>诸城瑞沃</v>
      </c>
      <c r="B22" s="14" t="str">
        <f>VLOOKUP(D22,Sheet3!D:J,7,FALSE)</f>
        <v>瑞沃重卡2200</v>
      </c>
      <c r="C22" s="14" t="str">
        <f>VLOOKUP(D22,Sheet3!D:K,8,FALSE)</f>
        <v>01.01.01.134</v>
      </c>
      <c r="D22" s="18" t="s">
        <v>116</v>
      </c>
      <c r="E22" s="18" t="s">
        <v>23</v>
      </c>
      <c r="F22" s="14"/>
      <c r="G22" s="14" t="s">
        <v>13</v>
      </c>
      <c r="H22" s="14">
        <f>SUMIF('1月计划'!D:D,D:D,'1月计划'!I:I)</f>
        <v>147</v>
      </c>
      <c r="I22" s="14">
        <f>SUMIF(Sheet4!A:A,D:D,Sheet4!C:C)</f>
        <v>126</v>
      </c>
    </row>
    <row r="23" s="1" customFormat="1" spans="1:9">
      <c r="A23" s="14" t="str">
        <f>VLOOKUP(D23,Sheet3!D:L,9,FALSE)</f>
        <v>诸城瑞沃</v>
      </c>
      <c r="B23" s="14" t="str">
        <f>VLOOKUP(D23,Sheet3!D:J,7,FALSE)</f>
        <v>瑞沃重卡2200</v>
      </c>
      <c r="C23" s="14" t="str">
        <f>VLOOKUP(D23,Sheet3!D:K,8,FALSE)</f>
        <v>01.03.20.090</v>
      </c>
      <c r="D23" s="18" t="s">
        <v>133</v>
      </c>
      <c r="E23" s="18" t="s">
        <v>25</v>
      </c>
      <c r="F23" s="14"/>
      <c r="G23" s="14" t="s">
        <v>13</v>
      </c>
      <c r="H23" s="14">
        <f>SUMIF('1月计划'!D:D,D:D,'1月计划'!I:I)</f>
        <v>122</v>
      </c>
      <c r="I23" s="14">
        <f>SUMIF(Sheet4!A:A,D:D,Sheet4!C:C)</f>
        <v>132</v>
      </c>
    </row>
    <row r="24" s="1" customFormat="1" spans="1:9">
      <c r="A24" s="14" t="str">
        <f>VLOOKUP(D24,Sheet3!D:L,9,FALSE)</f>
        <v>诸城瑞沃</v>
      </c>
      <c r="B24" s="14" t="str">
        <f>VLOOKUP(D24,Sheet3!D:J,7,FALSE)</f>
        <v>瑞沃捷运高顶</v>
      </c>
      <c r="C24" s="14" t="str">
        <f>VLOOKUP(D24,Sheet3!D:K,8,FALSE)</f>
        <v>01.03.02.049</v>
      </c>
      <c r="D24" s="18" t="s">
        <v>134</v>
      </c>
      <c r="E24" s="18" t="s">
        <v>135</v>
      </c>
      <c r="F24" s="14"/>
      <c r="G24" s="14" t="s">
        <v>13</v>
      </c>
      <c r="H24" s="14">
        <f>SUMIF('1月计划'!D:D,D:D,'1月计划'!I:I)</f>
        <v>245</v>
      </c>
      <c r="I24" s="14">
        <f>SUMIF(Sheet4!A:A,D:D,Sheet4!C:C)</f>
        <v>775</v>
      </c>
    </row>
    <row r="25" s="1" customFormat="1" spans="1:9">
      <c r="A25" s="14" t="str">
        <f>VLOOKUP(D25,Sheet3!D:L,9,FALSE)</f>
        <v>诸城瑞沃</v>
      </c>
      <c r="B25" s="14" t="str">
        <f>VLOOKUP(D25,Sheet3!D:J,7,FALSE)</f>
        <v>瑞沃重卡2200</v>
      </c>
      <c r="C25" s="14" t="str">
        <f>VLOOKUP(D25,Sheet3!D:K,8,FALSE)</f>
        <v>01.03.20.096</v>
      </c>
      <c r="D25" s="18" t="s">
        <v>140</v>
      </c>
      <c r="E25" s="18" t="s">
        <v>137</v>
      </c>
      <c r="F25" s="14"/>
      <c r="G25" s="14" t="s">
        <v>13</v>
      </c>
      <c r="H25" s="14">
        <f>SUMIF('1月计划'!D:D,D:D,'1月计划'!I:I)</f>
        <v>241</v>
      </c>
      <c r="I25" s="14">
        <f>SUMIF(Sheet4!A:A,D:D,Sheet4!C:C)</f>
        <v>212</v>
      </c>
    </row>
    <row r="26" s="1" customFormat="1" spans="1:9">
      <c r="A26" s="14" t="str">
        <f>VLOOKUP(D26,Sheet3!D:L,9,FALSE)</f>
        <v>诸城瑞沃</v>
      </c>
      <c r="B26" s="14" t="str">
        <f>VLOOKUP(D26,Sheet3!D:J,7,FALSE)</f>
        <v>瑞沃重卡2200</v>
      </c>
      <c r="C26" s="14" t="str">
        <f>VLOOKUP(D26,Sheet3!D:K,8,FALSE)</f>
        <v>01.03.20.093</v>
      </c>
      <c r="D26" s="18" t="s">
        <v>141</v>
      </c>
      <c r="E26" s="18" t="s">
        <v>139</v>
      </c>
      <c r="F26" s="14"/>
      <c r="G26" s="14" t="s">
        <v>13</v>
      </c>
      <c r="H26" s="14">
        <f>SUMIF('1月计划'!D:D,D:D,'1月计划'!I:I)</f>
        <v>241</v>
      </c>
      <c r="I26" s="14">
        <f>SUMIF(Sheet4!A:A,D:D,Sheet4!C:C)</f>
        <v>212</v>
      </c>
    </row>
    <row r="27" s="1" customFormat="1" spans="1:9">
      <c r="A27" s="14" t="str">
        <f>VLOOKUP(D27,Sheet3!D:L,9,FALSE)</f>
        <v>诸城瑞沃</v>
      </c>
      <c r="B27" s="14" t="str">
        <f>VLOOKUP(D27,Sheet3!D:J,7,FALSE)</f>
        <v>瑞沃捷运</v>
      </c>
      <c r="C27" s="14" t="str">
        <f>VLOOKUP(D27,Sheet3!D:K,8,FALSE)</f>
        <v>01.03.21.061</v>
      </c>
      <c r="D27" s="18" t="s">
        <v>142</v>
      </c>
      <c r="E27" s="18" t="s">
        <v>143</v>
      </c>
      <c r="F27" s="14"/>
      <c r="G27" s="14" t="s">
        <v>13</v>
      </c>
      <c r="H27" s="14">
        <f>SUMIF('1月计划'!D:D,D:D,'1月计划'!I:I)</f>
        <v>819</v>
      </c>
      <c r="I27" s="14">
        <f>SUMIF(Sheet4!A:A,D:D,Sheet4!C:C)</f>
        <v>606</v>
      </c>
    </row>
    <row r="28" s="1" customFormat="1" spans="1:9">
      <c r="A28" s="14" t="s">
        <v>164</v>
      </c>
      <c r="B28" s="14" t="s">
        <v>202</v>
      </c>
      <c r="C28" s="14" t="s">
        <v>203</v>
      </c>
      <c r="D28" s="18" t="s">
        <v>189</v>
      </c>
      <c r="E28" s="18" t="s">
        <v>143</v>
      </c>
      <c r="F28" s="14"/>
      <c r="G28" s="14" t="s">
        <v>13</v>
      </c>
      <c r="H28" s="14">
        <f>SUMIF('1月计划'!D:D,D:D,'1月计划'!I:I)</f>
        <v>22</v>
      </c>
      <c r="I28" s="14">
        <f>SUMIF(Sheet4!A:A,D:D,Sheet4!C:C)</f>
        <v>470</v>
      </c>
    </row>
    <row r="29" s="1" customFormat="1" spans="1:9">
      <c r="A29" s="14" t="str">
        <f>VLOOKUP(D29,Sheet3!D:L,9,FALSE)</f>
        <v>诸城瑞沃</v>
      </c>
      <c r="B29" s="14" t="str">
        <f>VLOOKUP(D29,Sheet3!D:J,7,FALSE)</f>
        <v>瑞沃捷运</v>
      </c>
      <c r="C29" s="14" t="str">
        <f>VLOOKUP(D29,Sheet3!D:K,8,FALSE)</f>
        <v>01.03.21.060</v>
      </c>
      <c r="D29" s="18" t="s">
        <v>144</v>
      </c>
      <c r="E29" s="18" t="s">
        <v>145</v>
      </c>
      <c r="F29" s="14"/>
      <c r="G29" s="14" t="s">
        <v>13</v>
      </c>
      <c r="H29" s="14">
        <f>SUMIF('1月计划'!D:D,D:D,'1月计划'!I:I)</f>
        <v>819</v>
      </c>
      <c r="I29" s="14">
        <f>SUMIF(Sheet4!A:A,D:D,Sheet4!C:C)</f>
        <v>606</v>
      </c>
    </row>
    <row r="30" s="1" customFormat="1" spans="1:9">
      <c r="A30" s="14" t="s">
        <v>164</v>
      </c>
      <c r="B30" s="14" t="s">
        <v>202</v>
      </c>
      <c r="C30" s="14" t="s">
        <v>204</v>
      </c>
      <c r="D30" s="18" t="s">
        <v>190</v>
      </c>
      <c r="E30" s="18" t="s">
        <v>145</v>
      </c>
      <c r="F30" s="14"/>
      <c r="G30" s="14" t="s">
        <v>13</v>
      </c>
      <c r="H30" s="14">
        <f>SUMIF('1月计划'!D:D,D:D,'1月计划'!I:I)</f>
        <v>22</v>
      </c>
      <c r="I30" s="14">
        <f>SUMIF(Sheet4!A:A,D:D,Sheet4!C:C)</f>
        <v>470</v>
      </c>
    </row>
    <row r="31" s="1" customFormat="1" spans="1:9">
      <c r="A31" s="14" t="str">
        <f>VLOOKUP(D31,Sheet3!D:L,9,FALSE)</f>
        <v>诸城瑞沃</v>
      </c>
      <c r="B31" s="14" t="str">
        <f>VLOOKUP(D31,Sheet3!D:J,7,FALSE)</f>
        <v>瑞沃重卡2200</v>
      </c>
      <c r="C31" s="14" t="str">
        <f>VLOOKUP(D31,Sheet3!D:K,8,FALSE)</f>
        <v>01.03.20.114</v>
      </c>
      <c r="D31" s="18" t="s">
        <v>146</v>
      </c>
      <c r="E31" s="18" t="s">
        <v>147</v>
      </c>
      <c r="F31" s="14"/>
      <c r="G31" s="14" t="s">
        <v>13</v>
      </c>
      <c r="H31" s="14">
        <f>SUMIF('1月计划'!D:D,D:D,'1月计划'!I:I)</f>
        <v>231</v>
      </c>
      <c r="I31" s="14">
        <f>SUMIF(Sheet4!A:A,D:D,Sheet4!C:C)</f>
        <v>202</v>
      </c>
    </row>
    <row r="32" s="1" customFormat="1" spans="1:9">
      <c r="A32" s="14" t="str">
        <f>VLOOKUP(D32,Sheet3!D:L,9,FALSE)</f>
        <v>诸城瑞沃</v>
      </c>
      <c r="B32" s="14" t="str">
        <f>VLOOKUP(D32,Sheet3!D:J,7,FALSE)</f>
        <v>瑞沃重卡2200</v>
      </c>
      <c r="C32" s="14" t="str">
        <f>VLOOKUP(D32,Sheet3!D:K,8,FALSE)</f>
        <v>01.03.20.115</v>
      </c>
      <c r="D32" s="18" t="s">
        <v>148</v>
      </c>
      <c r="E32" s="18" t="s">
        <v>149</v>
      </c>
      <c r="F32" s="14"/>
      <c r="G32" s="14" t="s">
        <v>13</v>
      </c>
      <c r="H32" s="14">
        <f>SUMIF('1月计划'!D:D,D:D,'1月计划'!I:I)</f>
        <v>231</v>
      </c>
      <c r="I32" s="14">
        <f>SUMIF(Sheet4!A:A,D:D,Sheet4!C:C)</f>
        <v>202</v>
      </c>
    </row>
    <row r="33" s="1" customFormat="1" spans="1:9">
      <c r="A33" s="14" t="str">
        <f>VLOOKUP(D33,Sheet3!D:L,9,FALSE)</f>
        <v>诸城瑞沃</v>
      </c>
      <c r="B33" s="14" t="str">
        <f>VLOOKUP(D33,Sheet3!D:J,7,FALSE)</f>
        <v>瑞沃捷运高顶</v>
      </c>
      <c r="C33" s="14" t="str">
        <f>VLOOKUP(D33,Sheet3!D:K,8,FALSE)</f>
        <v>01.01.01.225</v>
      </c>
      <c r="D33" s="18" t="s">
        <v>158</v>
      </c>
      <c r="E33" s="18" t="s">
        <v>159</v>
      </c>
      <c r="F33" s="14"/>
      <c r="G33" s="14" t="s">
        <v>13</v>
      </c>
      <c r="H33" s="14">
        <f>SUMIF('1月计划'!D:D,D:D,'1月计划'!I:I)</f>
        <v>468</v>
      </c>
      <c r="I33" s="14">
        <f>SUMIF(Sheet4!A:A,D:D,Sheet4!C:C)</f>
        <v>392</v>
      </c>
    </row>
    <row r="34" s="1" customFormat="1" spans="1:9">
      <c r="A34" s="14" t="str">
        <f>VLOOKUP(D34,Sheet3!D:L,9,FALSE)</f>
        <v>诸城瑞沃</v>
      </c>
      <c r="B34" s="14" t="str">
        <f>VLOOKUP(D34,Sheet3!D:J,7,FALSE)</f>
        <v>时代康瑞H</v>
      </c>
      <c r="C34" s="14" t="str">
        <f>VLOOKUP(D34,Sheet3!D:K,8,FALSE)</f>
        <v>01.03.22.013</v>
      </c>
      <c r="D34" s="18" t="s">
        <v>73</v>
      </c>
      <c r="E34" s="18" t="s">
        <v>31</v>
      </c>
      <c r="F34" s="14"/>
      <c r="G34" s="14" t="s">
        <v>13</v>
      </c>
      <c r="H34" s="14">
        <f>SUMIF('1月计划'!D:D,D:D,'1月计划'!I:I)</f>
        <v>248</v>
      </c>
      <c r="I34" s="14">
        <f>SUMIF(Sheet4!A:A,D:D,Sheet4!C:C)</f>
        <v>906</v>
      </c>
    </row>
    <row r="35" s="1" customFormat="1" spans="1:9">
      <c r="A35" s="14" t="str">
        <f>VLOOKUP(D35,Sheet3!D:L,9,FALSE)</f>
        <v>诸城瑞沃</v>
      </c>
      <c r="B35" s="14" t="str">
        <f>VLOOKUP(D35,Sheet3!D:J,7,FALSE)</f>
        <v>时代轻卡1780</v>
      </c>
      <c r="C35" s="14" t="str">
        <f>VLOOKUP(D35,Sheet3!D:K,8,FALSE)</f>
        <v>01.03.05.054</v>
      </c>
      <c r="D35" s="18" t="s">
        <v>74</v>
      </c>
      <c r="E35" s="18" t="s">
        <v>35</v>
      </c>
      <c r="F35" s="14"/>
      <c r="G35" s="14" t="s">
        <v>13</v>
      </c>
      <c r="H35" s="14">
        <f>SUMIF('1月计划'!D:D,D:D,'1月计划'!I:I)</f>
        <v>75</v>
      </c>
      <c r="I35" s="14">
        <f>SUMIF(Sheet4!A:A,D:D,Sheet4!C:C)</f>
        <v>62</v>
      </c>
    </row>
    <row r="36" s="1" customFormat="1" spans="1:9">
      <c r="A36" s="14" t="str">
        <f>VLOOKUP(D36,Sheet3!D:L,9,FALSE)</f>
        <v>诸城瑞沃</v>
      </c>
      <c r="B36" s="14" t="str">
        <f>VLOOKUP(D36,Sheet3!D:J,7,FALSE)</f>
        <v>时代轻卡1780</v>
      </c>
      <c r="C36" s="14" t="str">
        <f>VLOOKUP(D36,Sheet3!D:K,8,FALSE)</f>
        <v>01.03.07.009</v>
      </c>
      <c r="D36" s="18" t="s">
        <v>75</v>
      </c>
      <c r="E36" s="18" t="s">
        <v>35</v>
      </c>
      <c r="F36" s="14"/>
      <c r="G36" s="14" t="s">
        <v>13</v>
      </c>
      <c r="H36" s="14">
        <f>SUMIF('1月计划'!D:D,D:D,'1月计划'!I:I)</f>
        <v>4338</v>
      </c>
      <c r="I36" s="14">
        <f>SUMIF(Sheet4!A:A,D:D,Sheet4!C:C)</f>
        <v>5129</v>
      </c>
    </row>
    <row r="37" s="1" customFormat="1" spans="1:9">
      <c r="A37" s="14" t="str">
        <f>VLOOKUP(D37,Sheet3!D:L,9,FALSE)</f>
        <v>诸城瑞沃</v>
      </c>
      <c r="B37" s="14" t="str">
        <f>VLOOKUP(D37,Sheet3!D:J,7,FALSE)</f>
        <v>时代康瑞H</v>
      </c>
      <c r="C37" s="14" t="str">
        <f>VLOOKUP(D37,Sheet3!D:K,8,FALSE)</f>
        <v>01.01.01.263</v>
      </c>
      <c r="D37" s="18" t="s">
        <v>76</v>
      </c>
      <c r="E37" s="18" t="s">
        <v>12</v>
      </c>
      <c r="F37" s="14"/>
      <c r="G37" s="14" t="s">
        <v>13</v>
      </c>
      <c r="H37" s="14">
        <f>SUMIF('1月计划'!D:D,D:D,'1月计划'!I:I)</f>
        <v>1204</v>
      </c>
      <c r="I37" s="14">
        <f>SUMIF(Sheet4!A:A,D:D,Sheet4!C:C)</f>
        <v>1544</v>
      </c>
    </row>
    <row r="38" s="1" customFormat="1" spans="1:9">
      <c r="A38" s="14" t="str">
        <f>VLOOKUP(D38,Sheet3!D:L,9,FALSE)</f>
        <v>诸城奥铃</v>
      </c>
      <c r="B38" s="14" t="str">
        <f>VLOOKUP(D38,Sheet3!D:J,7,FALSE)</f>
        <v>欧马可/奥铃1995</v>
      </c>
      <c r="C38" s="14" t="str">
        <f>VLOOKUP(D38,Sheet3!D:K,8,FALSE)</f>
        <v>01.01.01.292</v>
      </c>
      <c r="D38" s="18" t="s">
        <v>20</v>
      </c>
      <c r="E38" s="18" t="s">
        <v>17</v>
      </c>
      <c r="F38" s="14"/>
      <c r="G38" s="14" t="s">
        <v>13</v>
      </c>
      <c r="H38" s="14">
        <f>SUMIF('1月计划'!D:D,D:D,'1月计划'!I:I)</f>
        <v>958</v>
      </c>
      <c r="I38" s="14">
        <f>SUMIF(Sheet4!A:A,D:D,Sheet4!C:C)</f>
        <v>1150</v>
      </c>
    </row>
    <row r="39" s="1" customFormat="1" spans="1:9">
      <c r="A39" s="14" t="str">
        <f>VLOOKUP(D39,Sheet3!D:L,9,FALSE)</f>
        <v>诸城奥铃</v>
      </c>
      <c r="B39" s="14" t="str">
        <f>VLOOKUP(D39,Sheet3!D:J,7,FALSE)</f>
        <v>欧马可/奥铃1995</v>
      </c>
      <c r="C39" s="14" t="str">
        <f>VLOOKUP(D39,Sheet3!D:K,8,FALSE)</f>
        <v>01.01.01.293</v>
      </c>
      <c r="D39" s="18" t="s">
        <v>21</v>
      </c>
      <c r="E39" s="18" t="s">
        <v>19</v>
      </c>
      <c r="F39" s="14"/>
      <c r="G39" s="14" t="s">
        <v>13</v>
      </c>
      <c r="H39" s="14">
        <f>SUMIF('1月计划'!D:D,D:D,'1月计划'!I:I)</f>
        <v>958</v>
      </c>
      <c r="I39" s="14">
        <f>SUMIF(Sheet4!A:A,D:D,Sheet4!C:C)</f>
        <v>1150</v>
      </c>
    </row>
    <row r="40" s="1" customFormat="1" spans="1:9">
      <c r="A40" s="14" t="str">
        <f>VLOOKUP(D40,Sheet3!D:L,9,FALSE)</f>
        <v>诸城瑞沃</v>
      </c>
      <c r="B40" s="14" t="str">
        <f>VLOOKUP(D40,Sheet3!D:J,7,FALSE)</f>
        <v>时代康瑞H</v>
      </c>
      <c r="C40" s="14" t="str">
        <f>VLOOKUP(D40,Sheet3!D:K,8,FALSE)</f>
        <v>01.01.01.264</v>
      </c>
      <c r="D40" s="18" t="s">
        <v>78</v>
      </c>
      <c r="E40" s="18" t="s">
        <v>15</v>
      </c>
      <c r="F40" s="14"/>
      <c r="G40" s="14" t="s">
        <v>13</v>
      </c>
      <c r="H40" s="14">
        <f>SUMIF('1月计划'!D:D,D:D,'1月计划'!I:I)</f>
        <v>1205</v>
      </c>
      <c r="I40" s="14">
        <f>SUMIF(Sheet4!A:A,D:D,Sheet4!C:C)</f>
        <v>1548</v>
      </c>
    </row>
    <row r="41" s="1" customFormat="1" spans="1:9">
      <c r="A41" s="14" t="str">
        <f>VLOOKUP(D41,Sheet3!D:L,9,FALSE)</f>
        <v>诸城瑞沃</v>
      </c>
      <c r="B41" s="14" t="str">
        <f>VLOOKUP(D41,Sheet3!D:J,7,FALSE)</f>
        <v>时代康瑞H</v>
      </c>
      <c r="C41" s="14" t="str">
        <f>VLOOKUP(D41,Sheet3!D:K,8,FALSE)</f>
        <v>01.01.01.223</v>
      </c>
      <c r="D41" s="18" t="s">
        <v>80</v>
      </c>
      <c r="E41" s="18" t="s">
        <v>23</v>
      </c>
      <c r="F41" s="14"/>
      <c r="G41" s="14" t="s">
        <v>13</v>
      </c>
      <c r="H41" s="14">
        <f>SUMIF('1月计划'!D:D,D:D,'1月计划'!I:I)</f>
        <v>1678</v>
      </c>
      <c r="I41" s="14">
        <f>SUMIF(Sheet4!A:A,D:D,Sheet4!C:C)</f>
        <v>2058</v>
      </c>
    </row>
    <row r="42" s="1" customFormat="1" spans="1:9">
      <c r="A42" s="14" t="str">
        <f>VLOOKUP(D42,Sheet3!D:L,9,FALSE)</f>
        <v>诸城瑞沃</v>
      </c>
      <c r="B42" s="14" t="str">
        <f>VLOOKUP(D42,Sheet3!D:J,7,FALSE)</f>
        <v>时代康瑞H</v>
      </c>
      <c r="C42" s="14" t="str">
        <f>VLOOKUP(D42,Sheet3!D:K,8,FALSE)</f>
        <v>01.03.20.082</v>
      </c>
      <c r="D42" s="18" t="s">
        <v>81</v>
      </c>
      <c r="E42" s="18" t="s">
        <v>82</v>
      </c>
      <c r="F42" s="14"/>
      <c r="G42" s="14" t="s">
        <v>13</v>
      </c>
      <c r="H42" s="14">
        <f>SUMIF('1月计划'!D:D,D:D,'1月计划'!I:I)</f>
        <v>1844</v>
      </c>
      <c r="I42" s="14">
        <f>SUMIF(Sheet4!A:A,D:D,Sheet4!C:C)</f>
        <v>2310</v>
      </c>
    </row>
    <row r="43" s="1" customFormat="1" spans="1:9">
      <c r="A43" s="14" t="str">
        <f>VLOOKUP(D43,Sheet3!D:L,9,FALSE)</f>
        <v>诸城奥铃</v>
      </c>
      <c r="B43" s="14" t="str">
        <f>VLOOKUP(D43,Sheet3!D:J,7,FALSE)</f>
        <v>奥铃捷运</v>
      </c>
      <c r="C43" s="14" t="str">
        <f>VLOOKUP(D43,Sheet3!D:K,8,FALSE)</f>
        <v>01.01.02.065</v>
      </c>
      <c r="D43" s="18" t="s">
        <v>26</v>
      </c>
      <c r="E43" s="18" t="s">
        <v>27</v>
      </c>
      <c r="F43" s="14"/>
      <c r="G43" s="14" t="s">
        <v>13</v>
      </c>
      <c r="H43" s="14">
        <f>SUMIF('1月计划'!D:D,D:D,'1月计划'!I:I)</f>
        <v>7860</v>
      </c>
      <c r="I43" s="14">
        <f>SUMIF(Sheet4!A:A,D:D,Sheet4!C:C)</f>
        <v>10147</v>
      </c>
    </row>
    <row r="44" s="1" customFormat="1" spans="1:9">
      <c r="A44" s="14" t="str">
        <f>VLOOKUP(D44,Sheet3!D:L,9,FALSE)</f>
        <v>诸城奥铃</v>
      </c>
      <c r="B44" s="14" t="str">
        <f>VLOOKUP(D44,Sheet3!D:J,7,FALSE)</f>
        <v>奥铃捷运</v>
      </c>
      <c r="C44" s="14" t="str">
        <f>VLOOKUP(D44,Sheet3!D:K,8,FALSE)</f>
        <v>01.03.20.005</v>
      </c>
      <c r="D44" s="49" t="s">
        <v>28</v>
      </c>
      <c r="E44" s="18" t="s">
        <v>29</v>
      </c>
      <c r="F44" s="14"/>
      <c r="G44" s="14" t="s">
        <v>13</v>
      </c>
      <c r="H44" s="14">
        <f>SUMIF('1月计划'!D:D,D:D,'1月计划'!I:I)</f>
        <v>76</v>
      </c>
      <c r="I44" s="14">
        <f>SUMIF(Sheet4!A:A,D:D,Sheet4!C:C)</f>
        <v>56</v>
      </c>
    </row>
    <row r="45" s="1" customFormat="1" spans="1:9">
      <c r="A45" s="14" t="str">
        <f>VLOOKUP(D45,Sheet3!D:L,9,FALSE)</f>
        <v>诸城奥铃</v>
      </c>
      <c r="B45" s="14" t="str">
        <f>VLOOKUP(D45,Sheet3!D:J,7,FALSE)</f>
        <v>奥铃捷运</v>
      </c>
      <c r="C45" s="14" t="str">
        <f>VLOOKUP(D45,Sheet3!D:K,8,FALSE)</f>
        <v>01.03.22.002</v>
      </c>
      <c r="D45" s="49" t="s">
        <v>30</v>
      </c>
      <c r="E45" s="18" t="s">
        <v>31</v>
      </c>
      <c r="F45" s="14"/>
      <c r="G45" s="14" t="s">
        <v>13</v>
      </c>
      <c r="H45" s="14">
        <f>SUMIF('1月计划'!D:D,D:D,'1月计划'!I:I)</f>
        <v>2180</v>
      </c>
      <c r="I45" s="14">
        <f>SUMIF(Sheet4!A:A,D:D,Sheet4!C:C)</f>
        <v>1740</v>
      </c>
    </row>
    <row r="46" s="1" customFormat="1" spans="1:9">
      <c r="A46" s="14" t="str">
        <f>VLOOKUP(D46,Sheet3!D:L,9,FALSE)</f>
        <v>诸城奥铃</v>
      </c>
      <c r="B46" s="14" t="str">
        <f>VLOOKUP(D46,Sheet3!D:J,7,FALSE)</f>
        <v>欧马可/奥铃1995</v>
      </c>
      <c r="C46" s="14" t="str">
        <f>VLOOKUP(D46,Sheet3!D:K,8,FALSE)</f>
        <v>01.01.01.290</v>
      </c>
      <c r="D46" s="18" t="s">
        <v>16</v>
      </c>
      <c r="E46" s="18" t="s">
        <v>17</v>
      </c>
      <c r="F46" s="14"/>
      <c r="G46" s="14" t="s">
        <v>13</v>
      </c>
      <c r="H46" s="14">
        <f>SUMIF('1月计划'!D:D,D:D,'1月计划'!I:I)</f>
        <v>750</v>
      </c>
      <c r="I46" s="14">
        <f>SUMIF(Sheet4!A:A,D:D,Sheet4!C:C)</f>
        <v>1046</v>
      </c>
    </row>
    <row r="47" s="1" customFormat="1" spans="1:9">
      <c r="A47" s="14" t="str">
        <f>VLOOKUP(D47,Sheet3!D:L,9,FALSE)</f>
        <v>诸城奥铃</v>
      </c>
      <c r="B47" s="14" t="str">
        <f>VLOOKUP(D47,Sheet3!D:J,7,FALSE)</f>
        <v>欧马可/奥铃1995</v>
      </c>
      <c r="C47" s="14" t="str">
        <f>VLOOKUP(D47,Sheet3!D:K,8,FALSE)</f>
        <v>01.01.01.291</v>
      </c>
      <c r="D47" s="18" t="s">
        <v>18</v>
      </c>
      <c r="E47" s="18" t="s">
        <v>19</v>
      </c>
      <c r="F47" s="14"/>
      <c r="G47" s="14" t="s">
        <v>13</v>
      </c>
      <c r="H47" s="14">
        <f>SUMIF('1月计划'!D:D,D:D,'1月计划'!I:I)</f>
        <v>685</v>
      </c>
      <c r="I47" s="14">
        <f>SUMIF(Sheet4!A:A,D:D,Sheet4!C:C)</f>
        <v>1046</v>
      </c>
    </row>
    <row r="48" s="1" customFormat="1" spans="1:9">
      <c r="A48" s="14" t="str">
        <f>VLOOKUP(D48,Sheet3!D:L,9,FALSE)</f>
        <v>诸城奥铃</v>
      </c>
      <c r="B48" s="14" t="str">
        <f>VLOOKUP(D48,Sheet3!D:J,7,FALSE)</f>
        <v>欧马可/奥铃1995</v>
      </c>
      <c r="C48" s="14" t="str">
        <f>VLOOKUP(D48,Sheet3!D:K,8,FALSE)</f>
        <v>01.01.01.156</v>
      </c>
      <c r="D48" s="18" t="s">
        <v>22</v>
      </c>
      <c r="E48" s="18" t="s">
        <v>23</v>
      </c>
      <c r="F48" s="14"/>
      <c r="G48" s="14" t="s">
        <v>13</v>
      </c>
      <c r="H48" s="14">
        <f>SUMIF('1月计划'!D:D,D:D,'1月计划'!I:I)</f>
        <v>649</v>
      </c>
      <c r="I48" s="14">
        <f>SUMIF(Sheet4!A:A,D:D,Sheet4!C:C)</f>
        <v>571</v>
      </c>
    </row>
    <row r="49" s="1" customFormat="1" spans="1:9">
      <c r="A49" s="14" t="str">
        <f>VLOOKUP(D49,Sheet3!D:L,9,FALSE)</f>
        <v>诸城奥铃</v>
      </c>
      <c r="B49" s="14" t="str">
        <f>VLOOKUP(D49,Sheet3!D:J,7,FALSE)</f>
        <v>欧马可/奥铃1995</v>
      </c>
      <c r="C49" s="14" t="str">
        <f>VLOOKUP(D49,Sheet3!D:K,8,FALSE)</f>
        <v>01.01.01.294</v>
      </c>
      <c r="D49" s="18" t="s">
        <v>24</v>
      </c>
      <c r="E49" s="18" t="s">
        <v>25</v>
      </c>
      <c r="F49" s="14"/>
      <c r="G49" s="14" t="s">
        <v>13</v>
      </c>
      <c r="H49" s="14">
        <f>SUMIF('1月计划'!D:D,D:D,'1月计划'!I:I)</f>
        <v>568</v>
      </c>
      <c r="I49" s="14">
        <f>SUMIF(Sheet4!A:A,D:D,Sheet4!C:C)</f>
        <v>1071</v>
      </c>
    </row>
    <row r="50" s="1" customFormat="1" spans="1:9">
      <c r="A50" s="14" t="str">
        <f>VLOOKUP(D50,Sheet3!D:L,9,FALSE)</f>
        <v>诸城奥铃</v>
      </c>
      <c r="B50" s="14" t="str">
        <f>VLOOKUP(D50,Sheet3!D:J,7,FALSE)</f>
        <v>时代小卡1580</v>
      </c>
      <c r="C50" s="14" t="str">
        <f>VLOOKUP(D50,Sheet3!D:K,8,FALSE)</f>
        <v>01.03.05.004</v>
      </c>
      <c r="D50" s="18" t="s">
        <v>100</v>
      </c>
      <c r="E50" s="18" t="s">
        <v>33</v>
      </c>
      <c r="F50" s="14"/>
      <c r="G50" s="14" t="s">
        <v>13</v>
      </c>
      <c r="H50" s="14">
        <f>SUMIF('1月计划'!D:D,D:D,'1月计划'!I:I)</f>
        <v>9956</v>
      </c>
      <c r="I50" s="14">
        <f>SUMIF(Sheet4!A:A,D:D,Sheet4!C:C)</f>
        <v>12506</v>
      </c>
    </row>
    <row r="51" s="1" customFormat="1" spans="1:9">
      <c r="A51" s="14" t="str">
        <f>VLOOKUP(D51,Sheet3!D:L,9,FALSE)</f>
        <v>诸城奥铃</v>
      </c>
      <c r="B51" s="14" t="str">
        <f>VLOOKUP(D51,Sheet3!D:J,7,FALSE)</f>
        <v>时代康瑞K1</v>
      </c>
      <c r="C51" s="14" t="str">
        <f>VLOOKUP(D51,Sheet3!D:K,8,FALSE)</f>
        <v>01.03.02.028</v>
      </c>
      <c r="D51" s="18" t="s">
        <v>195</v>
      </c>
      <c r="E51" s="18" t="s">
        <v>64</v>
      </c>
      <c r="F51" s="14"/>
      <c r="G51" s="14" t="s">
        <v>13</v>
      </c>
      <c r="H51" s="14">
        <f>SUMIF('1月计划'!D:D,D:D,'1月计划'!I:I)</f>
        <v>3648</v>
      </c>
      <c r="I51" s="14">
        <f>SUMIF(Sheet4!A:A,D:D,Sheet4!C:C)</f>
        <v>2056</v>
      </c>
    </row>
    <row r="52" s="1" customFormat="1" spans="1:9">
      <c r="A52" s="14" t="str">
        <f>VLOOKUP(D52,Sheet3!D:L,9,FALSE)</f>
        <v>诸城奥铃</v>
      </c>
      <c r="B52" s="14" t="str">
        <f>VLOOKUP(D52,Sheet3!D:J,7,FALSE)</f>
        <v>时代轻卡1780</v>
      </c>
      <c r="C52" s="14" t="str">
        <f>VLOOKUP(D52,Sheet3!D:K,8,FALSE)</f>
        <v>01.01.02.037</v>
      </c>
      <c r="D52" s="18" t="s">
        <v>65</v>
      </c>
      <c r="E52" s="18" t="s">
        <v>66</v>
      </c>
      <c r="F52" s="14"/>
      <c r="G52" s="14" t="s">
        <v>13</v>
      </c>
      <c r="H52" s="14">
        <f>SUMIF('1月计划'!D:D,D:D,'1月计划'!I:I)</f>
        <v>50</v>
      </c>
      <c r="I52" s="14">
        <f>SUMIF(Sheet4!A:A,D:D,Sheet4!C:C)</f>
        <v>40</v>
      </c>
    </row>
    <row r="53" s="1" customFormat="1" spans="1:9">
      <c r="A53" s="14" t="str">
        <f>VLOOKUP(D53,Sheet3!D:L,9,FALSE)</f>
        <v>诸城奥铃</v>
      </c>
      <c r="B53" s="14" t="str">
        <f>VLOOKUP(D53,Sheet3!D:J,7,FALSE)</f>
        <v>时代轻卡1780</v>
      </c>
      <c r="C53" s="14" t="str">
        <f>VLOOKUP(D53,Sheet3!D:K,8,FALSE)</f>
        <v>01.01.01.110</v>
      </c>
      <c r="D53" s="18" t="s">
        <v>68</v>
      </c>
      <c r="E53" s="18" t="s">
        <v>12</v>
      </c>
      <c r="F53" s="14"/>
      <c r="G53" s="14" t="s">
        <v>13</v>
      </c>
      <c r="H53" s="14">
        <f>SUMIF('1月计划'!D:D,D:D,'1月计划'!I:I)</f>
        <v>225</v>
      </c>
      <c r="I53" s="14">
        <f>SUMIF(Sheet4!A:A,D:D,Sheet4!C:C)</f>
        <v>434</v>
      </c>
    </row>
    <row r="54" s="1" customFormat="1" spans="1:9">
      <c r="A54" s="14" t="str">
        <f>VLOOKUP(D54,Sheet3!D:L,9,FALSE)</f>
        <v>诸城奥铃</v>
      </c>
      <c r="B54" s="14" t="str">
        <f>VLOOKUP(D54,Sheet3!D:J,7,FALSE)</f>
        <v>时代轻卡1780</v>
      </c>
      <c r="C54" s="14" t="str">
        <f>VLOOKUP(D54,Sheet3!D:K,8,FALSE)</f>
        <v>01.01.01.111</v>
      </c>
      <c r="D54" s="18" t="s">
        <v>69</v>
      </c>
      <c r="E54" s="18" t="s">
        <v>15</v>
      </c>
      <c r="F54" s="14"/>
      <c r="G54" s="14" t="s">
        <v>13</v>
      </c>
      <c r="H54" s="14">
        <f>SUMIF('1月计划'!D:D,D:D,'1月计划'!I:I)</f>
        <v>368</v>
      </c>
      <c r="I54" s="14">
        <f>SUMIF(Sheet4!A:A,D:D,Sheet4!C:C)</f>
        <v>414</v>
      </c>
    </row>
    <row r="55" s="1" customFormat="1" spans="1:9">
      <c r="A55" s="14" t="s">
        <v>205</v>
      </c>
      <c r="B55" s="14" t="s">
        <v>206</v>
      </c>
      <c r="C55" s="14" t="s">
        <v>207</v>
      </c>
      <c r="D55" s="18" t="s">
        <v>208</v>
      </c>
      <c r="E55" s="18" t="s">
        <v>15</v>
      </c>
      <c r="F55" s="14"/>
      <c r="G55" s="14" t="s">
        <v>13</v>
      </c>
      <c r="H55" s="14">
        <f>SUMIF('1月计划'!D:D,D:D,'1月计划'!I:I)</f>
        <v>0</v>
      </c>
      <c r="I55" s="14">
        <f>SUMIF(Sheet4!A:A,D:D,Sheet4!C:C)</f>
        <v>20</v>
      </c>
    </row>
    <row r="56" s="1" customFormat="1" spans="1:9">
      <c r="A56" s="14" t="str">
        <f>VLOOKUP(D56,Sheet3!D:L,9,FALSE)</f>
        <v>诸城瑞沃</v>
      </c>
      <c r="B56" s="14" t="str">
        <f>VLOOKUP(D56,Sheet3!D:J,7,FALSE)</f>
        <v>时代康瑞H</v>
      </c>
      <c r="C56" s="14" t="str">
        <f>VLOOKUP(D56,Sheet3!D:K,8,FALSE)</f>
        <v>01.01.01.093</v>
      </c>
      <c r="D56" s="18" t="s">
        <v>77</v>
      </c>
      <c r="E56" s="18" t="s">
        <v>12</v>
      </c>
      <c r="F56" s="14"/>
      <c r="G56" s="14" t="s">
        <v>13</v>
      </c>
      <c r="H56" s="14">
        <f>SUMIF('1月计划'!D:D,D:D,'1月计划'!I:I)</f>
        <v>50</v>
      </c>
      <c r="I56" s="14">
        <f>SUMIF(Sheet4!A:A,D:D,Sheet4!C:C)</f>
        <v>80</v>
      </c>
    </row>
    <row r="57" s="1" customFormat="1" spans="1:9">
      <c r="A57" s="14" t="str">
        <f>VLOOKUP(D57,Sheet3!D:L,9,FALSE)</f>
        <v>诸城瑞沃</v>
      </c>
      <c r="B57" s="14" t="str">
        <f>VLOOKUP(D57,Sheet3!D:J,7,FALSE)</f>
        <v>时代康瑞H</v>
      </c>
      <c r="C57" s="14" t="str">
        <f>VLOOKUP(D57,Sheet3!D:K,8,FALSE)</f>
        <v>01.01.01.092</v>
      </c>
      <c r="D57" s="18" t="s">
        <v>79</v>
      </c>
      <c r="E57" s="18" t="s">
        <v>15</v>
      </c>
      <c r="F57" s="14"/>
      <c r="G57" s="14" t="s">
        <v>13</v>
      </c>
      <c r="H57" s="14">
        <f>SUMIF('1月计划'!D:D,D:D,'1月计划'!I:I)</f>
        <v>50</v>
      </c>
      <c r="I57" s="14">
        <f>SUMIF(Sheet4!A:A,D:D,Sheet4!C:C)</f>
        <v>80</v>
      </c>
    </row>
    <row r="58" s="1" customFormat="1" spans="1:9">
      <c r="A58" s="14" t="str">
        <f>VLOOKUP(D58,Sheet3!D:L,9,FALSE)</f>
        <v>诸城瑞沃</v>
      </c>
      <c r="B58" s="14" t="str">
        <f>VLOOKUP(D58,Sheet3!D:J,7,FALSE)</f>
        <v>瑞沃捷运高顶</v>
      </c>
      <c r="C58" s="14" t="str">
        <f>VLOOKUP(D58,Sheet3!D:K,8,FALSE)</f>
        <v>01.01.01.265</v>
      </c>
      <c r="D58" s="18" t="s">
        <v>162</v>
      </c>
      <c r="E58" s="18" t="s">
        <v>23</v>
      </c>
      <c r="F58" s="14"/>
      <c r="G58" s="14" t="s">
        <v>13</v>
      </c>
      <c r="H58" s="14">
        <f>SUMIF('1月计划'!D:D,D:D,'1月计划'!I:I)</f>
        <v>50</v>
      </c>
      <c r="I58" s="14">
        <f>SUMIF(Sheet4!A:A,D:D,Sheet4!C:C)</f>
        <v>80</v>
      </c>
    </row>
    <row r="59" s="1" customFormat="1" spans="1:9">
      <c r="A59" s="14" t="str">
        <f>VLOOKUP(D59,Sheet3!D:L,9,FALSE)</f>
        <v>诸城瑞沃</v>
      </c>
      <c r="B59" s="14" t="str">
        <f>VLOOKUP(D59,Sheet3!D:J,7,FALSE)</f>
        <v>瑞沃捷运高顶</v>
      </c>
      <c r="C59" s="14" t="str">
        <f>VLOOKUP(D59,Sheet3!D:K,8,FALSE)</f>
        <v>01.03.20.146</v>
      </c>
      <c r="D59" s="18" t="s">
        <v>163</v>
      </c>
      <c r="E59" s="18" t="s">
        <v>82</v>
      </c>
      <c r="F59" s="14"/>
      <c r="G59" s="14" t="s">
        <v>13</v>
      </c>
      <c r="H59" s="14">
        <f>SUMIF('1月计划'!D:D,D:D,'1月计划'!I:I)</f>
        <v>50</v>
      </c>
      <c r="I59" s="14">
        <f>SUMIF(Sheet4!A:A,D:D,Sheet4!C:C)</f>
        <v>80</v>
      </c>
    </row>
    <row r="60" s="1" customFormat="1" spans="1:9">
      <c r="A60" s="14" t="str">
        <f>VLOOKUP(D60,Sheet3!D:L,9,FALSE)</f>
        <v>诸城奥铃</v>
      </c>
      <c r="B60" s="14" t="str">
        <f>VLOOKUP(D60,Sheet3!D:J,7,FALSE)</f>
        <v>时代康瑞K1</v>
      </c>
      <c r="C60" s="14" t="str">
        <f>VLOOKUP(D60,Sheet3!D:K,8,FALSE)</f>
        <v>01.03.13.001</v>
      </c>
      <c r="D60" s="49" t="s">
        <v>59</v>
      </c>
      <c r="E60" s="18" t="s">
        <v>60</v>
      </c>
      <c r="F60" s="14"/>
      <c r="G60" s="14" t="s">
        <v>13</v>
      </c>
      <c r="H60" s="14">
        <f>SUMIF('1月计划'!D:D,D:D,'1月计划'!I:I)</f>
        <v>121</v>
      </c>
      <c r="I60" s="14">
        <f>SUMIF(Sheet4!A:A,D:D,Sheet4!C:C)</f>
        <v>85</v>
      </c>
    </row>
    <row r="61" s="1" customFormat="1" spans="1:9">
      <c r="A61" s="14" t="str">
        <f>VLOOKUP(D61,Sheet3!D:L,9,FALSE)</f>
        <v>诸城奥铃</v>
      </c>
      <c r="B61" s="14" t="str">
        <f>VLOOKUP(D61,Sheet3!D:J,7,FALSE)</f>
        <v>时代驭菱1475</v>
      </c>
      <c r="C61" s="14" t="str">
        <f>VLOOKUP(D61,Sheet3!D:K,8,FALSE)</f>
        <v>01.03.04.026</v>
      </c>
      <c r="D61" s="18" t="s">
        <v>83</v>
      </c>
      <c r="E61" s="18" t="s">
        <v>33</v>
      </c>
      <c r="F61" s="14"/>
      <c r="G61" s="14" t="s">
        <v>13</v>
      </c>
      <c r="H61" s="14">
        <f>SUMIF('1月计划'!D:D,D:D,'1月计划'!I:I)</f>
        <v>5504</v>
      </c>
      <c r="I61" s="14">
        <f>SUMIF(Sheet4!A:A,D:D,Sheet4!C:C)</f>
        <v>5200</v>
      </c>
    </row>
    <row r="62" s="1" customFormat="1" spans="1:9">
      <c r="A62" s="14" t="str">
        <f>VLOOKUP(D62,Sheet3!D:L,9,FALSE)</f>
        <v>诸城奥铃</v>
      </c>
      <c r="B62" s="14" t="str">
        <f>VLOOKUP(D62,Sheet3!D:J,7,FALSE)</f>
        <v>时代驭菱1475</v>
      </c>
      <c r="C62" s="14" t="str">
        <f>VLOOKUP(D62,Sheet3!D:K,8,FALSE)</f>
        <v>01.03.02.008</v>
      </c>
      <c r="D62" s="18" t="s">
        <v>84</v>
      </c>
      <c r="E62" s="18" t="s">
        <v>85</v>
      </c>
      <c r="F62" s="14"/>
      <c r="G62" s="14" t="s">
        <v>13</v>
      </c>
      <c r="H62" s="14">
        <f>SUMIF('1月计划'!D:D,D:D,'1月计划'!I:I)</f>
        <v>7522</v>
      </c>
      <c r="I62" s="14">
        <f>SUMIF(Sheet4!A:A,D:D,Sheet4!C:C)</f>
        <v>7220</v>
      </c>
    </row>
    <row r="63" s="1" customFormat="1" spans="1:9">
      <c r="A63" s="14" t="str">
        <f>VLOOKUP(D63,Sheet3!D:L,9,FALSE)</f>
        <v>诸城奥铃</v>
      </c>
      <c r="B63" s="14" t="str">
        <f>VLOOKUP(D63,Sheet3!D:J,7,FALSE)</f>
        <v>时代康瑞K1</v>
      </c>
      <c r="C63" s="14" t="str">
        <f>VLOOKUP(D63,Sheet3!D:K,8,FALSE)</f>
        <v>01.03.05.017</v>
      </c>
      <c r="D63" s="18" t="s">
        <v>90</v>
      </c>
      <c r="E63" s="18" t="s">
        <v>91</v>
      </c>
      <c r="F63" s="14"/>
      <c r="G63" s="14" t="s">
        <v>13</v>
      </c>
      <c r="H63" s="14">
        <f>SUMIF('1月计划'!D:D,D:D,'1月计划'!I:I)</f>
        <v>160</v>
      </c>
      <c r="I63" s="14">
        <f>SUMIF(Sheet4!A:A,D:D,Sheet4!C:C)</f>
        <v>570</v>
      </c>
    </row>
    <row r="64" s="1" customFormat="1" spans="1:9">
      <c r="A64" s="14" t="str">
        <f>VLOOKUP(D64,Sheet3!D:L,9,FALSE)</f>
        <v>诸城奥铃</v>
      </c>
      <c r="B64" s="14" t="str">
        <f>VLOOKUP(D64,Sheet3!D:J,7,FALSE)</f>
        <v>时代康瑞K1</v>
      </c>
      <c r="C64" s="14" t="str">
        <f>VLOOKUP(D64,Sheet3!D:K,8,FALSE)</f>
        <v>01.03.05.018</v>
      </c>
      <c r="D64" s="18" t="s">
        <v>92</v>
      </c>
      <c r="E64" s="18" t="s">
        <v>93</v>
      </c>
      <c r="F64" s="14"/>
      <c r="G64" s="14" t="s">
        <v>13</v>
      </c>
      <c r="H64" s="14">
        <f>SUMIF('1月计划'!D:D,D:D,'1月计划'!I:I)</f>
        <v>110</v>
      </c>
      <c r="I64" s="14">
        <f>SUMIF(Sheet4!A:A,D:D,Sheet4!C:C)</f>
        <v>370</v>
      </c>
    </row>
    <row r="65" s="1" customFormat="1" spans="1:16384">
      <c r="A65" s="14" t="str">
        <f>VLOOKUP(D65,Sheet3!D:L,9,FALSE)</f>
        <v>诸城奥铃</v>
      </c>
      <c r="B65" s="14" t="str">
        <f>VLOOKUP(D65,Sheet3!D:J,7,FALSE)</f>
        <v>时代康瑞K1</v>
      </c>
      <c r="C65" s="14" t="str">
        <f>VLOOKUP(D65,Sheet3!D:K,8,FALSE)</f>
        <v>01.01.01.011</v>
      </c>
      <c r="D65" s="18" t="s">
        <v>209</v>
      </c>
      <c r="E65" s="18" t="s">
        <v>17</v>
      </c>
      <c r="F65" s="14"/>
      <c r="G65" s="14" t="s">
        <v>13</v>
      </c>
      <c r="H65" s="14">
        <f>SUMIF('1月计划'!D:D,D:D,'1月计划'!I:I)</f>
        <v>0</v>
      </c>
      <c r="I65" s="14">
        <f>SUMIF(Sheet4!A:A,D:D,Sheet4!C:C)</f>
        <v>126</v>
      </c>
      <c r="XFD65"/>
    </row>
    <row r="66" s="1" customFormat="1" spans="1:16384">
      <c r="A66" s="14" t="str">
        <f>VLOOKUP(D66,Sheet3!D:L,9,FALSE)</f>
        <v>诸城奥铃</v>
      </c>
      <c r="B66" s="14" t="str">
        <f>VLOOKUP(D66,Sheet3!D:J,7,FALSE)</f>
        <v>时代康瑞K1</v>
      </c>
      <c r="C66" s="14" t="str">
        <f>VLOOKUP(D66,Sheet3!D:K,8,FALSE)</f>
        <v>01.01.01.012</v>
      </c>
      <c r="D66" s="18" t="s">
        <v>94</v>
      </c>
      <c r="E66" s="18" t="s">
        <v>19</v>
      </c>
      <c r="F66" s="14"/>
      <c r="G66" s="14" t="s">
        <v>13</v>
      </c>
      <c r="H66" s="14">
        <f>SUMIF('1月计划'!D:D,D:D,'1月计划'!I:I)</f>
        <v>0</v>
      </c>
      <c r="I66" s="14">
        <f>SUMIF(Sheet4!A:A,D:D,Sheet4!C:C)</f>
        <v>126</v>
      </c>
      <c r="XFD66"/>
    </row>
    <row r="67" s="1" customFormat="1" spans="1:16384">
      <c r="A67" s="14" t="str">
        <f>VLOOKUP(D67,Sheet3!D:L,9,FALSE)</f>
        <v>诸城奥铃</v>
      </c>
      <c r="B67" s="14" t="str">
        <f>VLOOKUP(D67,Sheet3!D:J,7,FALSE)</f>
        <v>时代康瑞K1</v>
      </c>
      <c r="C67" s="14" t="str">
        <f>VLOOKUP(D67,Sheet3!D:K,8,FALSE)</f>
        <v>01.01.03.001</v>
      </c>
      <c r="D67" s="18" t="s">
        <v>95</v>
      </c>
      <c r="E67" s="18" t="s">
        <v>96</v>
      </c>
      <c r="F67" s="14"/>
      <c r="G67" s="14" t="s">
        <v>13</v>
      </c>
      <c r="H67" s="14">
        <f>SUMIF('1月计划'!D:D,D:D,'1月计划'!I:I)</f>
        <v>50</v>
      </c>
      <c r="I67" s="14">
        <f>SUMIF(Sheet4!A:A,D:D,Sheet4!C:C)</f>
        <v>200</v>
      </c>
      <c r="XFD67"/>
    </row>
    <row r="68" s="1" customFormat="1" spans="1:16384">
      <c r="A68" s="14" t="str">
        <f>VLOOKUP(D68,Sheet3!D:L,9,FALSE)</f>
        <v>诸城奥铃</v>
      </c>
      <c r="B68" s="14" t="str">
        <f>VLOOKUP(D68,Sheet3!D:J,7,FALSE)</f>
        <v>时代康瑞K1</v>
      </c>
      <c r="C68" s="14" t="str">
        <f>VLOOKUP(D68,Sheet3!D:K,8,FALSE)</f>
        <v>01.01.03.002</v>
      </c>
      <c r="D68" s="18" t="s">
        <v>97</v>
      </c>
      <c r="E68" s="18" t="s">
        <v>98</v>
      </c>
      <c r="F68" s="14"/>
      <c r="G68" s="14" t="s">
        <v>13</v>
      </c>
      <c r="H68" s="14">
        <f>SUMIF('1月计划'!D:D,D:D,'1月计划'!I:I)</f>
        <v>50</v>
      </c>
      <c r="I68" s="14">
        <f>SUMIF(Sheet4!A:A,D:D,Sheet4!C:C)</f>
        <v>200</v>
      </c>
      <c r="XFD68"/>
    </row>
    <row r="69" s="1" customFormat="1" spans="1:16384">
      <c r="A69" s="14" t="str">
        <f>VLOOKUP(D69,Sheet3!D:L,9,FALSE)</f>
        <v>诸城奥铃</v>
      </c>
      <c r="B69" s="14" t="str">
        <f>VLOOKUP(D69,Sheet3!D:J,7,FALSE)</f>
        <v>时代康瑞K1</v>
      </c>
      <c r="C69" s="14" t="str">
        <f>VLOOKUP(D69,Sheet3!D:K,8,FALSE)</f>
        <v>01.03.20.086</v>
      </c>
      <c r="D69" s="18" t="s">
        <v>99</v>
      </c>
      <c r="E69" s="18" t="s">
        <v>27</v>
      </c>
      <c r="F69" s="14"/>
      <c r="G69" s="14" t="s">
        <v>13</v>
      </c>
      <c r="H69" s="14">
        <f>SUMIF('1月计划'!D:D,D:D,'1月计划'!I:I)</f>
        <v>50</v>
      </c>
      <c r="I69" s="14">
        <f>SUMIF(Sheet4!A:A,D:D,Sheet4!C:C)</f>
        <v>200</v>
      </c>
      <c r="XFD69"/>
    </row>
    <row r="70" s="1" customFormat="1" spans="1:16384">
      <c r="A70" s="14" t="str">
        <f>VLOOKUP(D70,Sheet3!D:L,9,FALSE)</f>
        <v>诸城奥铃</v>
      </c>
      <c r="B70" s="14" t="str">
        <f>VLOOKUP(D70,Sheet3!D:J,7,FALSE)</f>
        <v>时代驭菱1475</v>
      </c>
      <c r="C70" s="14" t="str">
        <f>VLOOKUP(D70,Sheet3!D:K,8,FALSE)</f>
        <v>01.01.01.104</v>
      </c>
      <c r="D70" s="18" t="s">
        <v>101</v>
      </c>
      <c r="E70" s="18" t="s">
        <v>12</v>
      </c>
      <c r="F70" s="14"/>
      <c r="G70" s="14" t="s">
        <v>13</v>
      </c>
      <c r="H70" s="14">
        <f>SUMIF('1月计划'!D:D,D:D,'1月计划'!I:I)</f>
        <v>1552</v>
      </c>
      <c r="I70" s="14">
        <f>SUMIF(Sheet4!A:A,D:D,Sheet4!C:C)</f>
        <v>1520</v>
      </c>
      <c r="XFD70"/>
    </row>
    <row r="71" s="1" customFormat="1" spans="1:16384">
      <c r="A71" s="14" t="str">
        <f>VLOOKUP(D71,Sheet3!D:L,9,FALSE)</f>
        <v>诸城奥铃</v>
      </c>
      <c r="B71" s="14" t="str">
        <f>VLOOKUP(D71,Sheet3!D:J,7,FALSE)</f>
        <v>时代驭菱1475</v>
      </c>
      <c r="C71" s="14" t="str">
        <f>VLOOKUP(D71,Sheet3!D:K,8,FALSE)</f>
        <v>01.01.01.105</v>
      </c>
      <c r="D71" s="18" t="s">
        <v>102</v>
      </c>
      <c r="E71" s="18" t="s">
        <v>15</v>
      </c>
      <c r="F71" s="14"/>
      <c r="G71" s="14" t="s">
        <v>13</v>
      </c>
      <c r="H71" s="14">
        <f>SUMIF('1月计划'!D:D,D:D,'1月计划'!I:I)</f>
        <v>1552</v>
      </c>
      <c r="I71" s="14">
        <f>SUMIF(Sheet4!A:A,D:D,Sheet4!C:C)</f>
        <v>1520</v>
      </c>
      <c r="XFD71"/>
    </row>
    <row r="72" s="1" customFormat="1" spans="1:16384">
      <c r="A72" s="14"/>
      <c r="B72" s="14"/>
      <c r="C72" s="14"/>
      <c r="D72" s="43"/>
      <c r="E72" s="43"/>
      <c r="F72" s="14"/>
      <c r="G72" s="14"/>
      <c r="H72" s="14"/>
      <c r="I72" s="14"/>
      <c r="XFD72"/>
    </row>
  </sheetData>
  <mergeCells count="10">
    <mergeCell ref="A1:G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H8" sqref="H8"/>
    </sheetView>
  </sheetViews>
  <sheetFormatPr defaultColWidth="9" defaultRowHeight="13.5" outlineLevelCol="7"/>
  <cols>
    <col min="1" max="1" width="10.75" customWidth="1"/>
    <col min="2" max="2" width="15.375" customWidth="1"/>
    <col min="3" max="3" width="15.625" customWidth="1"/>
    <col min="4" max="4" width="14.75" customWidth="1"/>
    <col min="5" max="5" width="22.25" customWidth="1"/>
    <col min="6" max="6" width="7.875" customWidth="1"/>
    <col min="7" max="8" width="10.75" customWidth="1"/>
  </cols>
  <sheetData>
    <row r="1" ht="24.75" spans="1:8">
      <c r="A1" s="2" t="s">
        <v>210</v>
      </c>
      <c r="B1" s="2"/>
      <c r="C1" s="2"/>
      <c r="D1" s="2"/>
      <c r="E1" s="2"/>
      <c r="F1" s="2"/>
      <c r="G1" s="12"/>
      <c r="H1" s="1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7</v>
      </c>
      <c r="G2" s="13" t="s">
        <v>211</v>
      </c>
      <c r="H2" s="13" t="s">
        <v>212</v>
      </c>
    </row>
    <row r="3" spans="1:8">
      <c r="A3" s="3"/>
      <c r="B3" s="4"/>
      <c r="C3" s="4"/>
      <c r="D3" s="4"/>
      <c r="E3" s="4"/>
      <c r="F3" s="3"/>
      <c r="G3" s="13"/>
      <c r="H3" s="13"/>
    </row>
    <row r="4" spans="1:8">
      <c r="A4" s="3"/>
      <c r="B4" s="4"/>
      <c r="C4" s="4"/>
      <c r="D4" s="4"/>
      <c r="E4" s="4"/>
      <c r="F4" s="3"/>
      <c r="G4" s="13"/>
      <c r="H4" s="13"/>
    </row>
    <row r="5" spans="1:8">
      <c r="A5" s="14" t="str">
        <f>VLOOKUP(D5,Sheet3!D:L,9,FALSE)</f>
        <v>诸城奥铃</v>
      </c>
      <c r="B5" s="14" t="str">
        <f>VLOOKUP(D5,Sheet3!D:J,7,FALSE)</f>
        <v>奥铃捷运</v>
      </c>
      <c r="C5" s="14" t="str">
        <f>VLOOKUP(D5,Sheet3!D:K,8,FALSE)</f>
        <v>01.03.20.005</v>
      </c>
      <c r="D5" s="49" t="s">
        <v>28</v>
      </c>
      <c r="E5" s="18" t="s">
        <v>29</v>
      </c>
      <c r="F5" s="14" t="s">
        <v>13</v>
      </c>
      <c r="G5" s="14">
        <v>68</v>
      </c>
      <c r="H5" s="14">
        <v>20</v>
      </c>
    </row>
    <row r="6" spans="1:8">
      <c r="A6" s="14" t="str">
        <f>VLOOKUP(D6,Sheet3!D:L,9,FALSE)</f>
        <v>诸城奥铃</v>
      </c>
      <c r="B6" s="14" t="str">
        <f>VLOOKUP(D6,Sheet3!D:J,7,FALSE)</f>
        <v>奥铃捷运</v>
      </c>
      <c r="C6" s="14" t="str">
        <f>VLOOKUP(D6,Sheet3!D:K,8,FALSE)</f>
        <v>01.03.22.002</v>
      </c>
      <c r="D6" s="49" t="s">
        <v>30</v>
      </c>
      <c r="E6" s="18" t="s">
        <v>31</v>
      </c>
      <c r="F6" s="14" t="s">
        <v>13</v>
      </c>
      <c r="G6" s="14">
        <v>1084</v>
      </c>
      <c r="H6" s="14">
        <v>751</v>
      </c>
    </row>
    <row r="7" spans="1:8">
      <c r="A7" s="14" t="str">
        <f>VLOOKUP(D7,Sheet3!D:L,9,FALSE)</f>
        <v>诸城瑞沃</v>
      </c>
      <c r="B7" s="14" t="str">
        <f>VLOOKUP(D7,Sheet3!D:J,7,FALSE)</f>
        <v>奥铃捷运</v>
      </c>
      <c r="C7" s="14" t="str">
        <f>VLOOKUP(D7,Sheet3!D:K,8,FALSE)</f>
        <v>01.03.03.001</v>
      </c>
      <c r="D7" s="18" t="s">
        <v>32</v>
      </c>
      <c r="E7" s="18" t="s">
        <v>33</v>
      </c>
      <c r="F7" s="14" t="s">
        <v>13</v>
      </c>
      <c r="G7" s="14">
        <v>3146</v>
      </c>
      <c r="H7" s="14">
        <v>186</v>
      </c>
    </row>
    <row r="8" spans="1:8">
      <c r="A8" s="14" t="str">
        <f>VLOOKUP(D8,Sheet3!D:L,9,FALSE)</f>
        <v>诸城瑞沃</v>
      </c>
      <c r="B8" s="14" t="str">
        <f>VLOOKUP(D8,Sheet3!D:J,7,FALSE)</f>
        <v>瑞沃捷运</v>
      </c>
      <c r="C8" s="14" t="str">
        <f>VLOOKUP(D8,Sheet3!D:K,8,FALSE)</f>
        <v>01.03.03.002</v>
      </c>
      <c r="D8" s="18" t="s">
        <v>34</v>
      </c>
      <c r="E8" s="18" t="s">
        <v>35</v>
      </c>
      <c r="F8" s="14" t="s">
        <v>13</v>
      </c>
      <c r="G8" s="14">
        <v>1707</v>
      </c>
      <c r="H8" s="14">
        <v>154</v>
      </c>
    </row>
    <row r="9" spans="1:8">
      <c r="A9" s="14" t="str">
        <f>VLOOKUP(D9,Sheet3!D:L,9,FALSE)</f>
        <v>诸城瑞沃</v>
      </c>
      <c r="B9" s="14" t="str">
        <f>VLOOKUP(D9,Sheet3!D:J,7,FALSE)</f>
        <v>瑞捷运</v>
      </c>
      <c r="C9" s="14" t="str">
        <f>VLOOKUP(D9,Sheet3!D:K,8,FALSE)</f>
        <v>01.03.19.023</v>
      </c>
      <c r="D9" s="18" t="s">
        <v>36</v>
      </c>
      <c r="E9" s="18" t="s">
        <v>37</v>
      </c>
      <c r="F9" s="14" t="s">
        <v>13</v>
      </c>
      <c r="G9" s="14">
        <v>318</v>
      </c>
      <c r="H9" s="14">
        <v>354</v>
      </c>
    </row>
    <row r="10" spans="1:8">
      <c r="A10" s="14" t="str">
        <f>VLOOKUP(D10,Sheet3!D:L,9,FALSE)</f>
        <v>诸城奥铃</v>
      </c>
      <c r="B10" s="14" t="str">
        <f>VLOOKUP(D10,Sheet3!D:J,7,FALSE)</f>
        <v>奥铃捷运</v>
      </c>
      <c r="C10" s="14" t="str">
        <f>VLOOKUP(D10,Sheet3!D:K,8,FALSE)</f>
        <v>01.03.03.025</v>
      </c>
      <c r="D10" s="18" t="s">
        <v>38</v>
      </c>
      <c r="E10" s="18" t="s">
        <v>33</v>
      </c>
      <c r="F10" s="14" t="s">
        <v>13</v>
      </c>
      <c r="G10" s="14">
        <v>142</v>
      </c>
      <c r="H10" s="14">
        <v>22</v>
      </c>
    </row>
    <row r="11" spans="1:8">
      <c r="A11" s="14" t="str">
        <f>VLOOKUP(D11,Sheet3!D:L,9,FALSE)</f>
        <v>诸城奥铃</v>
      </c>
      <c r="B11" s="14" t="str">
        <f>VLOOKUP(D11,Sheet3!D:J,7,FALSE)</f>
        <v>奥铃捷运</v>
      </c>
      <c r="C11" s="14" t="str">
        <f>VLOOKUP(D11,Sheet3!D:K,8,FALSE)</f>
        <v>01.03.03.024</v>
      </c>
      <c r="D11" s="18" t="s">
        <v>39</v>
      </c>
      <c r="E11" s="18" t="s">
        <v>35</v>
      </c>
      <c r="F11" s="14" t="s">
        <v>13</v>
      </c>
      <c r="G11" s="14">
        <v>71</v>
      </c>
      <c r="H11" s="14">
        <v>11</v>
      </c>
    </row>
    <row r="12" spans="1:8">
      <c r="A12" s="14" t="str">
        <f>VLOOKUP(D12,Sheet3!D:L,9,FALSE)</f>
        <v>诸城奥铃</v>
      </c>
      <c r="B12" s="14" t="str">
        <f>VLOOKUP(D12,Sheet3!D:J,7,FALSE)</f>
        <v>奥铃捷运1800</v>
      </c>
      <c r="C12" s="14" t="str">
        <f>VLOOKUP(D12,Sheet3!D:K,8,FALSE)</f>
        <v>01.01.01.051</v>
      </c>
      <c r="D12" s="18" t="s">
        <v>40</v>
      </c>
      <c r="E12" s="18" t="s">
        <v>17</v>
      </c>
      <c r="F12" s="14" t="s">
        <v>13</v>
      </c>
      <c r="G12" s="14">
        <v>154</v>
      </c>
      <c r="H12" s="14">
        <v>134</v>
      </c>
    </row>
    <row r="13" spans="1:8">
      <c r="A13" s="14" t="str">
        <f>VLOOKUP(D13,Sheet3!D:L,9,FALSE)</f>
        <v>诸城奥铃</v>
      </c>
      <c r="B13" s="14" t="str">
        <f>VLOOKUP(D13,Sheet3!D:J,7,FALSE)</f>
        <v>奥铃捷运1800</v>
      </c>
      <c r="C13" s="14" t="str">
        <f>VLOOKUP(D13,Sheet3!D:K,8,FALSE)</f>
        <v>01.01.01.052</v>
      </c>
      <c r="D13" s="18" t="s">
        <v>41</v>
      </c>
      <c r="E13" s="18" t="s">
        <v>19</v>
      </c>
      <c r="F13" s="14" t="s">
        <v>13</v>
      </c>
      <c r="G13" s="14">
        <v>154</v>
      </c>
      <c r="H13" s="14">
        <v>134</v>
      </c>
    </row>
    <row r="14" spans="1:8">
      <c r="A14" s="14" t="str">
        <f>VLOOKUP(D14,Sheet3!D:L,9,FALSE)</f>
        <v>诸城奥铃</v>
      </c>
      <c r="B14" s="14" t="str">
        <f>VLOOKUP(D14,Sheet3!D:J,7,FALSE)</f>
        <v>奥铃捷运1800出口</v>
      </c>
      <c r="C14" s="14" t="str">
        <f>VLOOKUP(D14,Sheet3!D:K,8,FALSE)</f>
        <v>01.01.01.300</v>
      </c>
      <c r="D14" s="18" t="s">
        <v>11</v>
      </c>
      <c r="E14" s="18" t="s">
        <v>12</v>
      </c>
      <c r="F14" s="14" t="s">
        <v>13</v>
      </c>
      <c r="G14" s="14">
        <v>86</v>
      </c>
      <c r="H14" s="14">
        <v>12</v>
      </c>
    </row>
    <row r="15" spans="1:8">
      <c r="A15" s="14" t="str">
        <f>VLOOKUP(D15,Sheet3!D:L,9,FALSE)</f>
        <v>诸城奥铃</v>
      </c>
      <c r="B15" s="14" t="str">
        <f>VLOOKUP(D15,Sheet3!D:J,7,FALSE)</f>
        <v>奥铃捷运1800出口</v>
      </c>
      <c r="C15" s="14" t="str">
        <f>VLOOKUP(D15,Sheet3!D:K,8,FALSE)</f>
        <v>01.01.01.301</v>
      </c>
      <c r="D15" s="18" t="s">
        <v>14</v>
      </c>
      <c r="E15" s="18" t="s">
        <v>15</v>
      </c>
      <c r="F15" s="14" t="s">
        <v>13</v>
      </c>
      <c r="G15" s="14">
        <v>86</v>
      </c>
      <c r="H15" s="14">
        <v>12</v>
      </c>
    </row>
    <row r="16" spans="1:8">
      <c r="A16" s="14" t="str">
        <f>VLOOKUP(D16,Sheet3!D:L,9,FALSE)</f>
        <v>诸城奥铃</v>
      </c>
      <c r="B16" s="14" t="str">
        <f>VLOOKUP(D16,Sheet3!D:J,7,FALSE)</f>
        <v>欧马可/奥铃1995</v>
      </c>
      <c r="C16" s="14" t="str">
        <f>VLOOKUP(D16,Sheet3!D:K,8,FALSE)</f>
        <v>01.01.01.290</v>
      </c>
      <c r="D16" s="18" t="s">
        <v>16</v>
      </c>
      <c r="E16" s="18" t="s">
        <v>17</v>
      </c>
      <c r="F16" s="14" t="s">
        <v>13</v>
      </c>
      <c r="G16" s="14">
        <v>236</v>
      </c>
      <c r="H16" s="14">
        <v>708</v>
      </c>
    </row>
    <row r="17" spans="1:8">
      <c r="A17" s="14" t="str">
        <f>VLOOKUP(D17,Sheet3!D:L,9,FALSE)</f>
        <v>诸城奥铃</v>
      </c>
      <c r="B17" s="14" t="str">
        <f>VLOOKUP(D17,Sheet3!D:J,7,FALSE)</f>
        <v>欧马可/奥铃1995</v>
      </c>
      <c r="C17" s="14" t="str">
        <f>VLOOKUP(D17,Sheet3!D:K,8,FALSE)</f>
        <v>01.01.01.291</v>
      </c>
      <c r="D17" s="18" t="s">
        <v>18</v>
      </c>
      <c r="E17" s="18" t="s">
        <v>19</v>
      </c>
      <c r="F17" s="14" t="s">
        <v>13</v>
      </c>
      <c r="G17" s="14">
        <v>178</v>
      </c>
      <c r="H17" s="14">
        <v>628</v>
      </c>
    </row>
    <row r="18" spans="1:8">
      <c r="A18" s="14" t="str">
        <f>VLOOKUP(D18,Sheet3!D:L,9,FALSE)</f>
        <v>诸城奥铃</v>
      </c>
      <c r="B18" s="14" t="str">
        <f>VLOOKUP(D18,Sheet3!D:J,7,FALSE)</f>
        <v>欧马可/奥铃1995</v>
      </c>
      <c r="C18" s="14" t="str">
        <f>VLOOKUP(D18,Sheet3!D:K,8,FALSE)</f>
        <v>01.01.01.156</v>
      </c>
      <c r="D18" s="18" t="s">
        <v>22</v>
      </c>
      <c r="E18" s="18" t="s">
        <v>23</v>
      </c>
      <c r="F18" s="14" t="s">
        <v>13</v>
      </c>
      <c r="G18" s="14">
        <v>291</v>
      </c>
      <c r="H18" s="14">
        <v>395</v>
      </c>
    </row>
    <row r="19" spans="1:8">
      <c r="A19" s="14" t="str">
        <f>VLOOKUP(D19,Sheet3!D:L,9,FALSE)</f>
        <v>诸城奥铃</v>
      </c>
      <c r="B19" s="14" t="str">
        <f>VLOOKUP(D19,Sheet3!D:J,7,FALSE)</f>
        <v>欧马可/奥铃1995</v>
      </c>
      <c r="C19" s="14" t="str">
        <f>VLOOKUP(D19,Sheet3!D:K,8,FALSE)</f>
        <v>01.01.01.294</v>
      </c>
      <c r="D19" s="18" t="s">
        <v>24</v>
      </c>
      <c r="E19" s="18" t="s">
        <v>25</v>
      </c>
      <c r="F19" s="14" t="s">
        <v>13</v>
      </c>
      <c r="G19" s="14">
        <v>169</v>
      </c>
      <c r="H19" s="14">
        <v>593</v>
      </c>
    </row>
    <row r="20" spans="1:8">
      <c r="A20" s="14" t="str">
        <f>VLOOKUP(D20,Sheet3!D:L,9,FALSE)</f>
        <v>诸城奥铃</v>
      </c>
      <c r="B20" s="14" t="str">
        <f>VLOOKUP(D20,Sheet3!D:J,7,FALSE)</f>
        <v>奥铃捷运</v>
      </c>
      <c r="C20" s="14" t="str">
        <f>VLOOKUP(D20,Sheet3!D:K,8,FALSE)</f>
        <v>01.01.02.065</v>
      </c>
      <c r="D20" s="18" t="s">
        <v>26</v>
      </c>
      <c r="E20" s="18" t="s">
        <v>27</v>
      </c>
      <c r="F20" s="14" t="s">
        <v>13</v>
      </c>
      <c r="G20" s="14">
        <v>6586</v>
      </c>
      <c r="H20" s="14">
        <v>4436</v>
      </c>
    </row>
    <row r="21" spans="1:8">
      <c r="A21" s="14" t="str">
        <f>VLOOKUP(D21,Sheet3!D:L,9,FALSE)</f>
        <v>诸城瑞沃</v>
      </c>
      <c r="B21" s="14" t="str">
        <f>VLOOKUP(D21,Sheet3!D:J,7,FALSE)</f>
        <v>时代轻卡1029</v>
      </c>
      <c r="C21" s="14" t="str">
        <f>VLOOKUP(D21,Sheet3!D:K,8,FALSE)</f>
        <v>01.01.02.004</v>
      </c>
      <c r="D21" s="18" t="s">
        <v>61</v>
      </c>
      <c r="E21" s="18" t="s">
        <v>62</v>
      </c>
      <c r="F21" s="14" t="s">
        <v>13</v>
      </c>
      <c r="G21" s="14">
        <v>631</v>
      </c>
      <c r="H21" s="14">
        <v>674</v>
      </c>
    </row>
    <row r="22" spans="1:8">
      <c r="A22" s="14" t="str">
        <f>VLOOKUP(D22,Sheet3!D:L,9,FALSE)</f>
        <v>诸城瑞沃</v>
      </c>
      <c r="B22" s="14" t="str">
        <f>VLOOKUP(D22,Sheet3!D:J,7,FALSE)</f>
        <v>时代轻卡1029</v>
      </c>
      <c r="C22" s="14" t="str">
        <f>VLOOKUP(D22,Sheet3!D:K,8,FALSE)</f>
        <v>01.01.02.006</v>
      </c>
      <c r="D22" s="18" t="s">
        <v>109</v>
      </c>
      <c r="E22" s="18" t="s">
        <v>62</v>
      </c>
      <c r="F22" s="14" t="s">
        <v>13</v>
      </c>
      <c r="G22" s="14">
        <v>126</v>
      </c>
      <c r="H22" s="14">
        <v>100</v>
      </c>
    </row>
    <row r="23" spans="1:8">
      <c r="A23" s="14" t="str">
        <f>VLOOKUP(D23,Sheet3!D:L,9,FALSE)</f>
        <v>诸城瑞沃</v>
      </c>
      <c r="B23" s="14" t="str">
        <f>VLOOKUP(D23,Sheet3!D:J,7,FALSE)</f>
        <v>奥铃捷运</v>
      </c>
      <c r="C23" s="14" t="str">
        <f>VLOOKUP(D23,Sheet3!D:K,8,FALSE)</f>
        <v>01.03.02.010</v>
      </c>
      <c r="D23" s="18" t="s">
        <v>63</v>
      </c>
      <c r="E23" s="18" t="s">
        <v>64</v>
      </c>
      <c r="F23" s="14" t="s">
        <v>13</v>
      </c>
      <c r="G23" s="14">
        <v>10288</v>
      </c>
      <c r="H23" s="14">
        <v>4068</v>
      </c>
    </row>
    <row r="24" spans="1:8">
      <c r="A24" s="14" t="str">
        <f>VLOOKUP(D24,Sheet3!D:L,9,FALSE)</f>
        <v>诸城奥铃</v>
      </c>
      <c r="B24" s="14" t="str">
        <f>VLOOKUP(D24,Sheet3!D:J,7,FALSE)</f>
        <v>时代小卡1580</v>
      </c>
      <c r="C24" s="14" t="str">
        <f>VLOOKUP(D24,Sheet3!D:K,8,FALSE)</f>
        <v>01.03.05.004</v>
      </c>
      <c r="D24" s="18" t="s">
        <v>100</v>
      </c>
      <c r="E24" s="18" t="s">
        <v>33</v>
      </c>
      <c r="F24" s="14" t="s">
        <v>13</v>
      </c>
      <c r="G24" s="14">
        <v>9180</v>
      </c>
      <c r="H24" s="14">
        <v>5530</v>
      </c>
    </row>
    <row r="25" spans="1:8">
      <c r="A25" s="14" t="str">
        <f>VLOOKUP(D25,Sheet3!D:L,9,FALSE)</f>
        <v>诸城奥铃</v>
      </c>
      <c r="B25" s="14" t="str">
        <f>VLOOKUP(D25,Sheet3!D:J,7,FALSE)</f>
        <v>时代轻卡1780</v>
      </c>
      <c r="C25" s="14" t="str">
        <f>VLOOKUP(D25,Sheet3!D:K,8,FALSE)</f>
        <v>01.01.02.037</v>
      </c>
      <c r="D25" s="18" t="s">
        <v>65</v>
      </c>
      <c r="E25" s="18" t="s">
        <v>66</v>
      </c>
      <c r="F25" s="14" t="s">
        <v>13</v>
      </c>
      <c r="G25" s="14">
        <v>50</v>
      </c>
      <c r="H25" s="14">
        <v>40</v>
      </c>
    </row>
    <row r="26" spans="1:8">
      <c r="A26" s="14" t="str">
        <f>VLOOKUP(D26,Sheet3!D:L,9,FALSE)</f>
        <v>诸城瑞沃</v>
      </c>
      <c r="B26" s="14" t="str">
        <f>VLOOKUP(D26,Sheet3!D:J,7,FALSE)</f>
        <v>时代轻卡1780</v>
      </c>
      <c r="C26" s="14" t="str">
        <f>VLOOKUP(D26,Sheet3!D:K,8,FALSE)</f>
        <v>01.03.05.002</v>
      </c>
      <c r="D26" s="18" t="s">
        <v>67</v>
      </c>
      <c r="E26" s="18" t="s">
        <v>33</v>
      </c>
      <c r="F26" s="14" t="s">
        <v>13</v>
      </c>
      <c r="G26" s="14">
        <v>158</v>
      </c>
      <c r="H26" s="14">
        <v>90</v>
      </c>
    </row>
    <row r="27" spans="1:8">
      <c r="A27" s="14" t="str">
        <f>VLOOKUP(D27,Sheet3!D:L,9,FALSE)</f>
        <v>诸城瑞沃</v>
      </c>
      <c r="B27" s="14" t="str">
        <f>VLOOKUP(D27,Sheet3!D:J,7,FALSE)</f>
        <v>时代康瑞H</v>
      </c>
      <c r="C27" s="14" t="str">
        <f>VLOOKUP(D27,Sheet3!D:K,8,FALSE)</f>
        <v>01.03.03.022</v>
      </c>
      <c r="D27" s="18" t="s">
        <v>70</v>
      </c>
      <c r="E27" s="18" t="s">
        <v>33</v>
      </c>
      <c r="F27" s="14" t="s">
        <v>13</v>
      </c>
      <c r="G27" s="14">
        <v>4076</v>
      </c>
      <c r="H27" s="14">
        <v>2010</v>
      </c>
    </row>
    <row r="28" spans="1:8">
      <c r="A28" s="14" t="str">
        <f>VLOOKUP(D28,Sheet3!D:L,9,FALSE)</f>
        <v>诸城瑞沃</v>
      </c>
      <c r="B28" s="14" t="str">
        <f>VLOOKUP(D28,Sheet3!D:J,7,FALSE)</f>
        <v>时代康瑞H</v>
      </c>
      <c r="C28" s="14" t="str">
        <f>VLOOKUP(D28,Sheet3!D:K,8,FALSE)</f>
        <v>01.01.02.051</v>
      </c>
      <c r="D28" s="18" t="s">
        <v>72</v>
      </c>
      <c r="E28" s="18" t="s">
        <v>27</v>
      </c>
      <c r="F28" s="14" t="s">
        <v>13</v>
      </c>
      <c r="G28" s="14">
        <v>1963</v>
      </c>
      <c r="H28" s="14">
        <v>945</v>
      </c>
    </row>
    <row r="29" spans="1:8">
      <c r="A29" s="14" t="str">
        <f>VLOOKUP(D29,Sheet3!D:L,9,FALSE)</f>
        <v>诸城瑞沃</v>
      </c>
      <c r="B29" s="14" t="str">
        <f>VLOOKUP(D29,Sheet3!D:J,7,FALSE)</f>
        <v>时代康瑞H</v>
      </c>
      <c r="C29" s="14" t="str">
        <f>VLOOKUP(D29,Sheet3!D:K,8,FALSE)</f>
        <v>01.03.22.013</v>
      </c>
      <c r="D29" s="18" t="s">
        <v>73</v>
      </c>
      <c r="E29" s="18" t="s">
        <v>31</v>
      </c>
      <c r="F29" s="14" t="s">
        <v>13</v>
      </c>
      <c r="G29" s="14">
        <v>1037</v>
      </c>
      <c r="H29" s="14">
        <v>85</v>
      </c>
    </row>
    <row r="30" spans="1:8">
      <c r="A30" s="14" t="str">
        <f>VLOOKUP(D30,Sheet3!D:L,9,FALSE)</f>
        <v>诸城瑞沃</v>
      </c>
      <c r="B30" s="14" t="str">
        <f>VLOOKUP(D30,Sheet3!D:J,7,FALSE)</f>
        <v>时代轻卡1780</v>
      </c>
      <c r="C30" s="14" t="str">
        <f>VLOOKUP(D30,Sheet3!D:K,8,FALSE)</f>
        <v>01.03.05.054</v>
      </c>
      <c r="D30" s="18" t="s">
        <v>74</v>
      </c>
      <c r="E30" s="18" t="s">
        <v>35</v>
      </c>
      <c r="F30" s="14" t="s">
        <v>13</v>
      </c>
      <c r="G30" s="14">
        <v>69</v>
      </c>
      <c r="H30" s="14">
        <v>40</v>
      </c>
    </row>
    <row r="31" spans="1:8">
      <c r="A31" s="14" t="str">
        <f>VLOOKUP(D31,Sheet3!D:L,9,FALSE)</f>
        <v>诸城瑞沃</v>
      </c>
      <c r="B31" s="14" t="str">
        <f>VLOOKUP(D31,Sheet3!D:J,7,FALSE)</f>
        <v>时代轻卡1780</v>
      </c>
      <c r="C31" s="14" t="str">
        <f>VLOOKUP(D31,Sheet3!D:K,8,FALSE)</f>
        <v>01.03.07.009</v>
      </c>
      <c r="D31" s="18" t="s">
        <v>75</v>
      </c>
      <c r="E31" s="18" t="s">
        <v>35</v>
      </c>
      <c r="F31" s="14" t="s">
        <v>13</v>
      </c>
      <c r="G31" s="14">
        <v>3792</v>
      </c>
      <c r="H31" s="14">
        <v>2200</v>
      </c>
    </row>
    <row r="32" spans="1:8">
      <c r="A32" s="14" t="str">
        <f>VLOOKUP(D32,Sheet3!D:L,9,FALSE)</f>
        <v>诸城瑞沃</v>
      </c>
      <c r="B32" s="14" t="str">
        <f>VLOOKUP(D32,Sheet3!D:J,7,FALSE)</f>
        <v>时代康瑞H</v>
      </c>
      <c r="C32" s="14" t="str">
        <f>VLOOKUP(D32,Sheet3!D:K,8,FALSE)</f>
        <v>01.01.01.263</v>
      </c>
      <c r="D32" s="18" t="s">
        <v>76</v>
      </c>
      <c r="E32" s="18" t="s">
        <v>12</v>
      </c>
      <c r="F32" s="14" t="s">
        <v>13</v>
      </c>
      <c r="G32" s="14">
        <v>1216</v>
      </c>
      <c r="H32" s="14">
        <v>447</v>
      </c>
    </row>
    <row r="33" spans="1:8">
      <c r="A33" s="14" t="str">
        <f>VLOOKUP(D33,Sheet3!D:L,9,FALSE)</f>
        <v>诸城瑞沃</v>
      </c>
      <c r="B33" s="14" t="str">
        <f>VLOOKUP(D33,Sheet3!D:J,7,FALSE)</f>
        <v>时代康瑞H</v>
      </c>
      <c r="C33" s="14" t="str">
        <f>VLOOKUP(D33,Sheet3!D:K,8,FALSE)</f>
        <v>01.01.01.093</v>
      </c>
      <c r="D33" s="18" t="s">
        <v>77</v>
      </c>
      <c r="E33" s="18" t="s">
        <v>12</v>
      </c>
      <c r="F33" s="14" t="s">
        <v>13</v>
      </c>
      <c r="G33" s="14">
        <v>40</v>
      </c>
      <c r="H33" s="14">
        <v>10</v>
      </c>
    </row>
    <row r="34" spans="1:8">
      <c r="A34" s="14" t="str">
        <f>VLOOKUP(D34,Sheet3!D:L,9,FALSE)</f>
        <v>诸城奥铃</v>
      </c>
      <c r="B34" s="14" t="str">
        <f>VLOOKUP(D34,Sheet3!D:J,7,FALSE)</f>
        <v>欧马可/奥铃1995</v>
      </c>
      <c r="C34" s="14" t="str">
        <f>VLOOKUP(D34,Sheet3!D:K,8,FALSE)</f>
        <v>01.01.01.292</v>
      </c>
      <c r="D34" s="18" t="s">
        <v>20</v>
      </c>
      <c r="E34" s="18" t="s">
        <v>17</v>
      </c>
      <c r="F34" s="14" t="s">
        <v>13</v>
      </c>
      <c r="G34" s="14">
        <v>730</v>
      </c>
      <c r="H34" s="14">
        <v>725</v>
      </c>
    </row>
    <row r="35" spans="1:8">
      <c r="A35" s="14" t="str">
        <f>VLOOKUP(D35,Sheet3!D:L,9,FALSE)</f>
        <v>诸城奥铃</v>
      </c>
      <c r="B35" s="14" t="str">
        <f>VLOOKUP(D35,Sheet3!D:J,7,FALSE)</f>
        <v>欧马可/奥铃1995</v>
      </c>
      <c r="C35" s="14" t="str">
        <f>VLOOKUP(D35,Sheet3!D:K,8,FALSE)</f>
        <v>01.01.01.293</v>
      </c>
      <c r="D35" s="18" t="s">
        <v>21</v>
      </c>
      <c r="E35" s="18" t="s">
        <v>19</v>
      </c>
      <c r="F35" s="14" t="s">
        <v>13</v>
      </c>
      <c r="G35" s="14">
        <v>730</v>
      </c>
      <c r="H35" s="14">
        <v>725</v>
      </c>
    </row>
    <row r="36" spans="1:8">
      <c r="A36" s="14" t="str">
        <f>VLOOKUP(D36,Sheet3!D:L,9,FALSE)</f>
        <v>诸城瑞沃</v>
      </c>
      <c r="B36" s="14" t="str">
        <f>VLOOKUP(D36,Sheet3!D:J,7,FALSE)</f>
        <v>时代康瑞H</v>
      </c>
      <c r="C36" s="14" t="str">
        <f>VLOOKUP(D36,Sheet3!D:K,8,FALSE)</f>
        <v>01.01.01.264</v>
      </c>
      <c r="D36" s="18" t="s">
        <v>78</v>
      </c>
      <c r="E36" s="18" t="s">
        <v>15</v>
      </c>
      <c r="F36" s="14" t="s">
        <v>13</v>
      </c>
      <c r="G36" s="14">
        <v>1216</v>
      </c>
      <c r="H36" s="14">
        <v>447</v>
      </c>
    </row>
    <row r="37" spans="1:8">
      <c r="A37" s="14" t="str">
        <f>VLOOKUP(D37,Sheet3!D:L,9,FALSE)</f>
        <v>诸城瑞沃</v>
      </c>
      <c r="B37" s="14" t="str">
        <f>VLOOKUP(D37,Sheet3!D:J,7,FALSE)</f>
        <v>时代康瑞H</v>
      </c>
      <c r="C37" s="14" t="str">
        <f>VLOOKUP(D37,Sheet3!D:K,8,FALSE)</f>
        <v>01.01.01.092</v>
      </c>
      <c r="D37" s="18" t="s">
        <v>79</v>
      </c>
      <c r="E37" s="18" t="s">
        <v>15</v>
      </c>
      <c r="F37" s="14" t="s">
        <v>13</v>
      </c>
      <c r="G37" s="14">
        <v>40</v>
      </c>
      <c r="H37" s="14">
        <v>10</v>
      </c>
    </row>
    <row r="38" spans="1:8">
      <c r="A38" s="14" t="str">
        <f>VLOOKUP(D38,Sheet3!D:L,9,FALSE)</f>
        <v>诸城瑞沃</v>
      </c>
      <c r="B38" s="14" t="str">
        <f>VLOOKUP(D38,Sheet3!D:J,7,FALSE)</f>
        <v>时代康瑞H</v>
      </c>
      <c r="C38" s="14" t="str">
        <f>VLOOKUP(D38,Sheet3!D:K,8,FALSE)</f>
        <v>01.01.01.223</v>
      </c>
      <c r="D38" s="18" t="s">
        <v>80</v>
      </c>
      <c r="E38" s="18" t="s">
        <v>23</v>
      </c>
      <c r="F38" s="14" t="s">
        <v>13</v>
      </c>
      <c r="G38" s="14">
        <v>1757</v>
      </c>
      <c r="H38" s="14">
        <v>815</v>
      </c>
    </row>
    <row r="39" spans="1:8">
      <c r="A39" s="14" t="str">
        <f>VLOOKUP(D39,Sheet3!D:L,9,FALSE)</f>
        <v>诸城瑞沃</v>
      </c>
      <c r="B39" s="14" t="str">
        <f>VLOOKUP(D39,Sheet3!D:J,7,FALSE)</f>
        <v>瑞沃捷运高顶</v>
      </c>
      <c r="C39" s="14" t="str">
        <f>VLOOKUP(D39,Sheet3!D:K,8,FALSE)</f>
        <v>01.01.01.265</v>
      </c>
      <c r="D39" s="18" t="s">
        <v>162</v>
      </c>
      <c r="E39" s="18" t="s">
        <v>23</v>
      </c>
      <c r="F39" s="14" t="s">
        <v>13</v>
      </c>
      <c r="G39" s="14">
        <v>30</v>
      </c>
      <c r="H39" s="14">
        <v>10</v>
      </c>
    </row>
    <row r="40" spans="1:8">
      <c r="A40" s="14" t="str">
        <f>VLOOKUP(D40,Sheet3!D:L,9,FALSE)</f>
        <v>诸城瑞沃</v>
      </c>
      <c r="B40" s="14" t="str">
        <f>VLOOKUP(D40,Sheet3!D:J,7,FALSE)</f>
        <v>时代康瑞H</v>
      </c>
      <c r="C40" s="14" t="str">
        <f>VLOOKUP(D40,Sheet3!D:K,8,FALSE)</f>
        <v>01.03.20.082</v>
      </c>
      <c r="D40" s="18" t="s">
        <v>81</v>
      </c>
      <c r="E40" s="18" t="s">
        <v>82</v>
      </c>
      <c r="F40" s="14" t="s">
        <v>13</v>
      </c>
      <c r="G40" s="14">
        <v>1933</v>
      </c>
      <c r="H40" s="14">
        <v>935</v>
      </c>
    </row>
    <row r="41" spans="1:8">
      <c r="A41" s="14" t="str">
        <f>VLOOKUP(D41,Sheet3!D:L,9,FALSE)</f>
        <v>诸城瑞沃</v>
      </c>
      <c r="B41" s="14" t="str">
        <f>VLOOKUP(D41,Sheet3!D:J,7,FALSE)</f>
        <v>瑞沃捷运高顶</v>
      </c>
      <c r="C41" s="14" t="str">
        <f>VLOOKUP(D41,Sheet3!D:K,8,FALSE)</f>
        <v>01.03.20.146</v>
      </c>
      <c r="D41" s="18" t="s">
        <v>163</v>
      </c>
      <c r="E41" s="18" t="s">
        <v>82</v>
      </c>
      <c r="F41" s="14" t="s">
        <v>13</v>
      </c>
      <c r="G41" s="14">
        <v>30</v>
      </c>
      <c r="H41" s="14">
        <v>10</v>
      </c>
    </row>
    <row r="42" spans="1:8">
      <c r="A42" s="14" t="str">
        <f>VLOOKUP(D42,Sheet3!D:L,9,FALSE)</f>
        <v>诸城奥铃</v>
      </c>
      <c r="B42" s="14" t="str">
        <f>VLOOKUP(D42,Sheet3!D:J,7,FALSE)</f>
        <v>时代康瑞K1</v>
      </c>
      <c r="C42" s="14" t="str">
        <f>VLOOKUP(D42,Sheet3!D:K,8,FALSE)</f>
        <v>01.03.13.001</v>
      </c>
      <c r="D42" s="49" t="s">
        <v>59</v>
      </c>
      <c r="E42" s="18" t="s">
        <v>60</v>
      </c>
      <c r="F42" s="14" t="s">
        <v>13</v>
      </c>
      <c r="G42" s="14">
        <v>10</v>
      </c>
      <c r="H42" s="14">
        <v>140</v>
      </c>
    </row>
    <row r="43" spans="1:8">
      <c r="A43" s="14" t="str">
        <f>VLOOKUP(D43,Sheet3!D:L,9,FALSE)</f>
        <v>诸城奥铃</v>
      </c>
      <c r="B43" s="14" t="str">
        <f>VLOOKUP(D43,Sheet3!D:J,7,FALSE)</f>
        <v>时代驭菱1475</v>
      </c>
      <c r="C43" s="14" t="str">
        <f>VLOOKUP(D43,Sheet3!D:K,8,FALSE)</f>
        <v>01.03.04.026</v>
      </c>
      <c r="D43" s="18" t="s">
        <v>83</v>
      </c>
      <c r="E43" s="18" t="s">
        <v>33</v>
      </c>
      <c r="F43" s="14" t="s">
        <v>13</v>
      </c>
      <c r="G43" s="14">
        <v>5024</v>
      </c>
      <c r="H43" s="14">
        <v>5024</v>
      </c>
    </row>
    <row r="44" spans="1:8">
      <c r="A44" s="14" t="str">
        <f>VLOOKUP(D44,Sheet3!D:L,9,FALSE)</f>
        <v>诸城奥铃</v>
      </c>
      <c r="B44" s="14" t="str">
        <f>VLOOKUP(D44,Sheet3!D:J,7,FALSE)</f>
        <v>时代驭菱1475</v>
      </c>
      <c r="C44" s="14" t="str">
        <f>VLOOKUP(D44,Sheet3!D:K,8,FALSE)</f>
        <v>01.03.02.008</v>
      </c>
      <c r="D44" s="18" t="s">
        <v>84</v>
      </c>
      <c r="E44" s="18" t="s">
        <v>85</v>
      </c>
      <c r="F44" s="14" t="s">
        <v>13</v>
      </c>
      <c r="G44" s="14">
        <v>6838</v>
      </c>
      <c r="H44" s="14">
        <v>6862</v>
      </c>
    </row>
    <row r="45" spans="1:8">
      <c r="A45" s="14" t="str">
        <f>VLOOKUP(D45,Sheet3!D:L,9,FALSE)</f>
        <v>诸城瑞沃</v>
      </c>
      <c r="B45" s="14" t="str">
        <f>VLOOKUP(D45,Sheet3!D:J,7,FALSE)</f>
        <v>时代小卡1580</v>
      </c>
      <c r="C45" s="14" t="str">
        <f>VLOOKUP(D45,Sheet3!D:K,8,FALSE)</f>
        <v>01.01.02.045</v>
      </c>
      <c r="D45" s="18" t="s">
        <v>86</v>
      </c>
      <c r="E45" s="18" t="s">
        <v>87</v>
      </c>
      <c r="F45" s="14" t="s">
        <v>13</v>
      </c>
      <c r="G45" s="14">
        <v>3035</v>
      </c>
      <c r="H45" s="14">
        <v>1426</v>
      </c>
    </row>
    <row r="46" spans="1:8">
      <c r="A46" s="14" t="str">
        <f>VLOOKUP(D46,Sheet3!D:L,9,FALSE)</f>
        <v>诸城瑞沃</v>
      </c>
      <c r="B46" s="14" t="str">
        <f>VLOOKUP(D46,Sheet3!D:J,7,FALSE)</f>
        <v>时代小卡1580</v>
      </c>
      <c r="C46" s="14" t="str">
        <f>VLOOKUP(D46,Sheet3!D:K,8,FALSE)</f>
        <v>01.01.01.154</v>
      </c>
      <c r="D46" s="18" t="s">
        <v>88</v>
      </c>
      <c r="E46" s="18" t="s">
        <v>12</v>
      </c>
      <c r="F46" s="14" t="s">
        <v>13</v>
      </c>
      <c r="G46" s="14">
        <v>420</v>
      </c>
      <c r="H46" s="14">
        <v>125</v>
      </c>
    </row>
    <row r="47" spans="1:8">
      <c r="A47" s="14" t="str">
        <f>VLOOKUP(D47,Sheet3!D:L,9,FALSE)</f>
        <v>诸城瑞沃</v>
      </c>
      <c r="B47" s="14" t="str">
        <f>VLOOKUP(D47,Sheet3!D:J,7,FALSE)</f>
        <v>时代小卡1580</v>
      </c>
      <c r="C47" s="14" t="str">
        <f>VLOOKUP(D47,Sheet3!D:K,8,FALSE)</f>
        <v>01.01.01.155</v>
      </c>
      <c r="D47" s="18" t="s">
        <v>89</v>
      </c>
      <c r="E47" s="18" t="s">
        <v>15</v>
      </c>
      <c r="F47" s="14" t="s">
        <v>13</v>
      </c>
      <c r="G47" s="14">
        <v>420</v>
      </c>
      <c r="H47" s="14">
        <v>125</v>
      </c>
    </row>
    <row r="48" spans="1:8">
      <c r="A48" s="14" t="str">
        <f>VLOOKUP(D48,Sheet3!D:L,9,FALSE)</f>
        <v>诸城奥铃</v>
      </c>
      <c r="B48" s="14" t="str">
        <f>VLOOKUP(D48,Sheet3!D:J,7,FALSE)</f>
        <v>时代康瑞K1</v>
      </c>
      <c r="C48" s="14" t="str">
        <f>VLOOKUP(D48,Sheet3!D:K,8,FALSE)</f>
        <v>01.03.05.017</v>
      </c>
      <c r="D48" s="18" t="s">
        <v>90</v>
      </c>
      <c r="E48" s="18" t="s">
        <v>91</v>
      </c>
      <c r="F48" s="14" t="s">
        <v>13</v>
      </c>
      <c r="G48" s="14">
        <v>270</v>
      </c>
      <c r="H48" s="14">
        <v>560</v>
      </c>
    </row>
    <row r="49" spans="1:8">
      <c r="A49" s="14" t="str">
        <f>VLOOKUP(D49,Sheet3!D:L,9,FALSE)</f>
        <v>诸城奥铃</v>
      </c>
      <c r="B49" s="14" t="str">
        <f>VLOOKUP(D49,Sheet3!D:J,7,FALSE)</f>
        <v>时代康瑞K1</v>
      </c>
      <c r="C49" s="14" t="str">
        <f>VLOOKUP(D49,Sheet3!D:K,8,FALSE)</f>
        <v>01.03.05.018</v>
      </c>
      <c r="D49" s="18" t="s">
        <v>92</v>
      </c>
      <c r="E49" s="18" t="s">
        <v>93</v>
      </c>
      <c r="F49" s="14" t="s">
        <v>13</v>
      </c>
      <c r="G49" s="14">
        <v>170</v>
      </c>
      <c r="H49" s="14">
        <v>340</v>
      </c>
    </row>
    <row r="50" spans="1:8">
      <c r="A50" s="14" t="str">
        <f>VLOOKUP(D50,Sheet3!D:L,9,FALSE)</f>
        <v>诸城奥铃</v>
      </c>
      <c r="B50" s="14" t="str">
        <f>VLOOKUP(D50,Sheet3!D:J,7,FALSE)</f>
        <v>时代康瑞K1</v>
      </c>
      <c r="C50" s="14" t="str">
        <f>VLOOKUP(D50,Sheet3!D:K,8,FALSE)</f>
        <v>01.01.01.011</v>
      </c>
      <c r="D50" s="18" t="s">
        <v>209</v>
      </c>
      <c r="E50" s="18" t="s">
        <v>17</v>
      </c>
      <c r="F50" s="14" t="s">
        <v>13</v>
      </c>
      <c r="G50" s="14">
        <v>40</v>
      </c>
      <c r="H50" s="14">
        <v>150</v>
      </c>
    </row>
    <row r="51" spans="1:8">
      <c r="A51" s="14" t="str">
        <f>VLOOKUP(D51,Sheet3!D:L,9,FALSE)</f>
        <v>诸城奥铃</v>
      </c>
      <c r="B51" s="14" t="str">
        <f>VLOOKUP(D51,Sheet3!D:J,7,FALSE)</f>
        <v>时代康瑞K1</v>
      </c>
      <c r="C51" s="14" t="str">
        <f>VLOOKUP(D51,Sheet3!D:K,8,FALSE)</f>
        <v>01.01.01.012</v>
      </c>
      <c r="D51" s="18" t="s">
        <v>94</v>
      </c>
      <c r="E51" s="18" t="s">
        <v>19</v>
      </c>
      <c r="F51" s="14" t="s">
        <v>13</v>
      </c>
      <c r="G51" s="14">
        <v>40</v>
      </c>
      <c r="H51" s="14">
        <v>147</v>
      </c>
    </row>
    <row r="52" spans="1:8">
      <c r="A52" s="14" t="str">
        <f>VLOOKUP(D52,Sheet3!D:L,9,FALSE)</f>
        <v>诸城奥铃</v>
      </c>
      <c r="B52" s="14" t="str">
        <f>VLOOKUP(D52,Sheet3!D:J,7,FALSE)</f>
        <v>时代康瑞K1</v>
      </c>
      <c r="C52" s="14" t="str">
        <f>VLOOKUP(D52,Sheet3!D:K,8,FALSE)</f>
        <v>01.01.03.001</v>
      </c>
      <c r="D52" s="18" t="s">
        <v>95</v>
      </c>
      <c r="E52" s="18" t="s">
        <v>96</v>
      </c>
      <c r="F52" s="14" t="s">
        <v>13</v>
      </c>
      <c r="G52" s="14">
        <v>100</v>
      </c>
      <c r="H52" s="14">
        <v>220</v>
      </c>
    </row>
    <row r="53" spans="1:8">
      <c r="A53" s="14" t="str">
        <f>VLOOKUP(D53,Sheet3!D:L,9,FALSE)</f>
        <v>诸城奥铃</v>
      </c>
      <c r="B53" s="14" t="str">
        <f>VLOOKUP(D53,Sheet3!D:J,7,FALSE)</f>
        <v>时代康瑞K1</v>
      </c>
      <c r="C53" s="14" t="str">
        <f>VLOOKUP(D53,Sheet3!D:K,8,FALSE)</f>
        <v>01.01.03.002</v>
      </c>
      <c r="D53" s="18" t="s">
        <v>97</v>
      </c>
      <c r="E53" s="18" t="s">
        <v>98</v>
      </c>
      <c r="F53" s="14" t="s">
        <v>13</v>
      </c>
      <c r="G53" s="14">
        <v>100</v>
      </c>
      <c r="H53" s="14">
        <v>220</v>
      </c>
    </row>
    <row r="54" spans="1:8">
      <c r="A54" s="14" t="str">
        <f>VLOOKUP(D54,Sheet3!D:L,9,FALSE)</f>
        <v>诸城奥铃</v>
      </c>
      <c r="B54" s="14" t="str">
        <f>VLOOKUP(D54,Sheet3!D:J,7,FALSE)</f>
        <v>时代康瑞K1</v>
      </c>
      <c r="C54" s="14" t="str">
        <f>VLOOKUP(D54,Sheet3!D:K,8,FALSE)</f>
        <v>01.03.20.086</v>
      </c>
      <c r="D54" s="18" t="s">
        <v>99</v>
      </c>
      <c r="E54" s="18" t="s">
        <v>27</v>
      </c>
      <c r="F54" s="14" t="s">
        <v>13</v>
      </c>
      <c r="G54" s="14">
        <v>100</v>
      </c>
      <c r="H54" s="14">
        <v>220</v>
      </c>
    </row>
    <row r="55" spans="1:8">
      <c r="A55" s="14" t="str">
        <f>VLOOKUP(D55,Sheet3!D:L,9,FALSE)</f>
        <v>诸城奥铃</v>
      </c>
      <c r="B55" s="14" t="str">
        <f>VLOOKUP(D55,Sheet3!D:J,7,FALSE)</f>
        <v>时代康瑞K1</v>
      </c>
      <c r="C55" s="14" t="str">
        <f>VLOOKUP(D55,Sheet3!D:K,8,FALSE)</f>
        <v>01.03.02.028</v>
      </c>
      <c r="D55" s="18" t="s">
        <v>195</v>
      </c>
      <c r="E55" s="18" t="s">
        <v>64</v>
      </c>
      <c r="F55" s="14" t="s">
        <v>13</v>
      </c>
      <c r="G55" s="14">
        <v>2816</v>
      </c>
      <c r="H55" s="14">
        <v>3624</v>
      </c>
    </row>
    <row r="56" spans="1:8">
      <c r="A56" s="14" t="str">
        <f>VLOOKUP(D56,Sheet3!D:L,9,FALSE)</f>
        <v>诸城奥铃</v>
      </c>
      <c r="B56" s="14" t="str">
        <f>VLOOKUP(D56,Sheet3!D:J,7,FALSE)</f>
        <v>时代驭菱1475</v>
      </c>
      <c r="C56" s="14" t="str">
        <f>VLOOKUP(D56,Sheet3!D:K,8,FALSE)</f>
        <v>01.01.01.104</v>
      </c>
      <c r="D56" s="18" t="s">
        <v>101</v>
      </c>
      <c r="E56" s="18" t="s">
        <v>12</v>
      </c>
      <c r="F56" s="14" t="s">
        <v>13</v>
      </c>
      <c r="G56" s="14">
        <v>1499</v>
      </c>
      <c r="H56" s="14">
        <v>1453</v>
      </c>
    </row>
    <row r="57" spans="1:8">
      <c r="A57" s="14" t="str">
        <f>VLOOKUP(D57,Sheet3!D:L,9,FALSE)</f>
        <v>诸城奥铃</v>
      </c>
      <c r="B57" s="14" t="str">
        <f>VLOOKUP(D57,Sheet3!D:J,7,FALSE)</f>
        <v>时代驭菱1475</v>
      </c>
      <c r="C57" s="14" t="str">
        <f>VLOOKUP(D57,Sheet3!D:K,8,FALSE)</f>
        <v>01.01.01.105</v>
      </c>
      <c r="D57" s="18" t="s">
        <v>102</v>
      </c>
      <c r="E57" s="18" t="s">
        <v>15</v>
      </c>
      <c r="F57" s="14" t="s">
        <v>13</v>
      </c>
      <c r="G57" s="14">
        <v>1499</v>
      </c>
      <c r="H57" s="14">
        <v>1453</v>
      </c>
    </row>
    <row r="58" spans="1:8">
      <c r="A58" s="14" t="str">
        <f>VLOOKUP(D58,Sheet3!D:L,9,FALSE)</f>
        <v>诸城奥铃</v>
      </c>
      <c r="B58" s="14" t="str">
        <f>VLOOKUP(D58,Sheet3!D:J,7,FALSE)</f>
        <v>奥铃捷运</v>
      </c>
      <c r="C58" s="14" t="e">
        <f>VLOOKUP(D58,Sheet3!D:K,8,FALSE)</f>
        <v>#N/A</v>
      </c>
      <c r="D58" s="18" t="s">
        <v>178</v>
      </c>
      <c r="E58" s="18" t="s">
        <v>33</v>
      </c>
      <c r="F58" s="14" t="s">
        <v>13</v>
      </c>
      <c r="G58" s="14">
        <v>100</v>
      </c>
      <c r="H58" s="14">
        <v>2</v>
      </c>
    </row>
    <row r="59" spans="1:8">
      <c r="A59" s="14" t="str">
        <f>VLOOKUP(D59,Sheet3!D:L,9,FALSE)</f>
        <v>诸城奥铃</v>
      </c>
      <c r="B59" s="14" t="str">
        <f>VLOOKUP(D59,Sheet3!D:J,7,FALSE)</f>
        <v>欧马可1995</v>
      </c>
      <c r="C59" s="14" t="str">
        <f>VLOOKUP(D59,Sheet3!D:K,8,FALSE)</f>
        <v>01.01.01.181</v>
      </c>
      <c r="D59" s="18" t="s">
        <v>46</v>
      </c>
      <c r="E59" s="18" t="s">
        <v>19</v>
      </c>
      <c r="F59" s="14" t="s">
        <v>13</v>
      </c>
      <c r="G59" s="14">
        <v>101</v>
      </c>
      <c r="H59" s="14">
        <v>46</v>
      </c>
    </row>
    <row r="60" spans="1:8">
      <c r="A60" s="14" t="str">
        <f>VLOOKUP(D60,Sheet3!D:L,9,FALSE)</f>
        <v>诸城奥铃</v>
      </c>
      <c r="B60" s="14" t="str">
        <f>VLOOKUP(D60,Sheet3!D:J,7,FALSE)</f>
        <v>欧马可1995</v>
      </c>
      <c r="C60" s="14" t="str">
        <f>VLOOKUP(D60,Sheet3!D:K,8,FALSE)</f>
        <v>01.01.01.144</v>
      </c>
      <c r="D60" s="18" t="s">
        <v>47</v>
      </c>
      <c r="E60" s="18" t="s">
        <v>23</v>
      </c>
      <c r="F60" s="14" t="s">
        <v>13</v>
      </c>
      <c r="G60" s="14">
        <v>59</v>
      </c>
      <c r="H60" s="14">
        <v>35</v>
      </c>
    </row>
    <row r="61" spans="1:8">
      <c r="A61" s="14" t="e">
        <f>VLOOKUP(D61,Sheet3!D:L,9,FALSE)</f>
        <v>#N/A</v>
      </c>
      <c r="B61" s="14" t="e">
        <f>VLOOKUP(D61,Sheet3!D:J,7,FALSE)</f>
        <v>#N/A</v>
      </c>
      <c r="C61" s="14" t="e">
        <f>VLOOKUP(D61,Sheet3!D:K,8,FALSE)</f>
        <v>#N/A</v>
      </c>
      <c r="D61" s="18" t="s">
        <v>50</v>
      </c>
      <c r="E61" s="18" t="s">
        <v>25</v>
      </c>
      <c r="F61" s="14" t="s">
        <v>13</v>
      </c>
      <c r="G61" s="14">
        <v>1</v>
      </c>
      <c r="H61" s="14">
        <v>1</v>
      </c>
    </row>
    <row r="62" spans="1:8">
      <c r="A62" s="14" t="str">
        <f>VLOOKUP(D62,Sheet3!D:L,9,FALSE)</f>
        <v>诸城奥铃</v>
      </c>
      <c r="B62" s="14" t="str">
        <f>VLOOKUP(D62,Sheet3!D:J,7,FALSE)</f>
        <v>欧马可1995</v>
      </c>
      <c r="C62" s="14" t="str">
        <f>VLOOKUP(D62,Sheet3!D:K,8,FALSE)</f>
        <v>01.01.01.316</v>
      </c>
      <c r="D62" s="18" t="s">
        <v>51</v>
      </c>
      <c r="E62" s="18" t="s">
        <v>25</v>
      </c>
      <c r="F62" s="14" t="s">
        <v>13</v>
      </c>
      <c r="G62" s="14">
        <v>161</v>
      </c>
      <c r="H62" s="14">
        <v>105</v>
      </c>
    </row>
    <row r="63" spans="1:8">
      <c r="A63" s="14" t="str">
        <f>VLOOKUP(D63,Sheet3!D:L,9,FALSE)</f>
        <v>诸城奥铃</v>
      </c>
      <c r="B63" s="14" t="str">
        <f>VLOOKUP(D63,Sheet3!D:J,7,FALSE)</f>
        <v>欧马可1995</v>
      </c>
      <c r="C63" s="14" t="e">
        <f>VLOOKUP(D63,Sheet3!D:K,8,FALSE)</f>
        <v>#N/A</v>
      </c>
      <c r="D63" s="18" t="s">
        <v>52</v>
      </c>
      <c r="E63" s="18" t="s">
        <v>23</v>
      </c>
      <c r="F63" s="14" t="s">
        <v>13</v>
      </c>
      <c r="G63" s="14">
        <v>33</v>
      </c>
      <c r="H63" s="14">
        <v>11</v>
      </c>
    </row>
    <row r="64" spans="1:8">
      <c r="A64" s="14" t="str">
        <f>VLOOKUP(D64,Sheet3!D:L,9,FALSE)</f>
        <v>诸城奥铃</v>
      </c>
      <c r="B64" s="14" t="str">
        <f>VLOOKUP(D64,Sheet3!D:J,7,FALSE)</f>
        <v>欧马可1995</v>
      </c>
      <c r="C64" s="14" t="str">
        <f>VLOOKUP(D64,Sheet3!D:K,8,FALSE)</f>
        <v>01.01.01.182</v>
      </c>
      <c r="D64" s="18" t="s">
        <v>53</v>
      </c>
      <c r="E64" s="18" t="s">
        <v>17</v>
      </c>
      <c r="F64" s="14" t="s">
        <v>13</v>
      </c>
      <c r="G64" s="14">
        <v>101</v>
      </c>
      <c r="H64" s="14">
        <v>46</v>
      </c>
    </row>
    <row r="65" spans="1:8">
      <c r="A65" s="14" t="str">
        <f>VLOOKUP(D65,Sheet3!D:L,9,FALSE)</f>
        <v>诸城奥铃</v>
      </c>
      <c r="B65" s="14" t="str">
        <f>VLOOKUP(D65,Sheet3!D:J,7,FALSE)</f>
        <v>欧马可1995</v>
      </c>
      <c r="C65" s="14" t="e">
        <f>VLOOKUP(D65,Sheet3!D:K,8,FALSE)</f>
        <v>#N/A</v>
      </c>
      <c r="D65" s="18" t="s">
        <v>57</v>
      </c>
      <c r="E65" s="18" t="s">
        <v>17</v>
      </c>
      <c r="F65" s="14" t="s">
        <v>13</v>
      </c>
      <c r="G65" s="14">
        <v>76</v>
      </c>
      <c r="H65" s="14">
        <v>63</v>
      </c>
    </row>
    <row r="66" spans="1:8">
      <c r="A66" s="14" t="str">
        <f>VLOOKUP(D66,Sheet3!D:L,9,FALSE)</f>
        <v>诸城奥铃</v>
      </c>
      <c r="B66" s="14" t="str">
        <f>VLOOKUP(D66,Sheet3!D:J,7,FALSE)</f>
        <v>欧马可1995</v>
      </c>
      <c r="C66" s="14" t="e">
        <f>VLOOKUP(D66,Sheet3!D:K,8,FALSE)</f>
        <v>#N/A</v>
      </c>
      <c r="D66" s="18" t="s">
        <v>58</v>
      </c>
      <c r="E66" s="18" t="s">
        <v>19</v>
      </c>
      <c r="F66" s="14" t="s">
        <v>13</v>
      </c>
      <c r="G66" s="14">
        <v>76</v>
      </c>
      <c r="H66" s="14">
        <v>63</v>
      </c>
    </row>
    <row r="67" spans="1:8">
      <c r="A67" s="14" t="e">
        <f>VLOOKUP(D67,Sheet3!D:L,9,FALSE)</f>
        <v>#N/A</v>
      </c>
      <c r="B67" s="14" t="e">
        <f>VLOOKUP(D67,Sheet3!D:J,7,FALSE)</f>
        <v>#N/A</v>
      </c>
      <c r="C67" s="14" t="e">
        <f>VLOOKUP(D67,Sheet3!D:K,8,FALSE)</f>
        <v>#N/A</v>
      </c>
      <c r="D67" s="18"/>
      <c r="E67" s="18"/>
      <c r="F67" s="14" t="s">
        <v>13</v>
      </c>
      <c r="G67" s="14">
        <v>0</v>
      </c>
      <c r="H67" s="14">
        <v>0</v>
      </c>
    </row>
    <row r="68" spans="1:8">
      <c r="A68" s="14" t="e">
        <f>VLOOKUP(D68,Sheet3!D:L,9,FALSE)</f>
        <v>#N/A</v>
      </c>
      <c r="B68" s="14" t="e">
        <f>VLOOKUP(D68,Sheet3!D:J,7,FALSE)</f>
        <v>#N/A</v>
      </c>
      <c r="C68" s="14" t="e">
        <f>VLOOKUP(D68,Sheet3!D:K,8,FALSE)</f>
        <v>#N/A</v>
      </c>
      <c r="D68" s="18"/>
      <c r="E68" s="18"/>
      <c r="F68" s="14" t="s">
        <v>13</v>
      </c>
      <c r="G68" s="14">
        <v>0</v>
      </c>
      <c r="H68" s="14">
        <v>0</v>
      </c>
    </row>
    <row r="69" spans="1:8">
      <c r="A69" s="14" t="e">
        <f>VLOOKUP(D69,Sheet3!D:L,9,FALSE)</f>
        <v>#N/A</v>
      </c>
      <c r="B69" s="14" t="e">
        <f>VLOOKUP(D69,Sheet3!D:J,7,FALSE)</f>
        <v>#N/A</v>
      </c>
      <c r="C69" s="14" t="e">
        <f>VLOOKUP(D69,Sheet3!D:K,8,FALSE)</f>
        <v>#N/A</v>
      </c>
      <c r="D69" s="18"/>
      <c r="E69" s="18"/>
      <c r="F69" s="14" t="s">
        <v>13</v>
      </c>
      <c r="G69" s="14">
        <v>0</v>
      </c>
      <c r="H69" s="14">
        <v>0</v>
      </c>
    </row>
    <row r="70" spans="1:8">
      <c r="A70" s="14" t="e">
        <f>VLOOKUP(D70,Sheet3!D:L,9,FALSE)</f>
        <v>#N/A</v>
      </c>
      <c r="B70" s="14" t="e">
        <f>VLOOKUP(D70,Sheet3!D:J,7,FALSE)</f>
        <v>#N/A</v>
      </c>
      <c r="C70" s="14" t="e">
        <f>VLOOKUP(D70,Sheet3!D:K,8,FALSE)</f>
        <v>#N/A</v>
      </c>
      <c r="D70" s="18"/>
      <c r="E70" s="18"/>
      <c r="F70" s="14" t="s">
        <v>13</v>
      </c>
      <c r="G70" s="14">
        <v>0</v>
      </c>
      <c r="H70" s="14">
        <v>0</v>
      </c>
    </row>
    <row r="71" spans="1:8">
      <c r="A71" s="14" t="e">
        <f>VLOOKUP(D71,Sheet3!D:L,9,FALSE)</f>
        <v>#N/A</v>
      </c>
      <c r="B71" s="14" t="e">
        <f>VLOOKUP(D71,Sheet3!D:J,7,FALSE)</f>
        <v>#N/A</v>
      </c>
      <c r="C71" s="14" t="e">
        <f>VLOOKUP(D71,Sheet3!D:K,8,FALSE)</f>
        <v>#N/A</v>
      </c>
      <c r="D71" s="18"/>
      <c r="E71" s="18"/>
      <c r="F71" s="14" t="s">
        <v>13</v>
      </c>
      <c r="G71" s="14">
        <v>0</v>
      </c>
      <c r="H71" s="14">
        <v>0</v>
      </c>
    </row>
    <row r="72" spans="1:8">
      <c r="A72" s="14" t="e">
        <f>VLOOKUP(D72,Sheet3!D:L,9,FALSE)</f>
        <v>#N/A</v>
      </c>
      <c r="B72" s="14" t="e">
        <f>VLOOKUP(D72,Sheet3!D:J,7,FALSE)</f>
        <v>#N/A</v>
      </c>
      <c r="C72" s="14" t="e">
        <f>VLOOKUP(D72,Sheet3!D:K,8,FALSE)</f>
        <v>#N/A</v>
      </c>
      <c r="D72" s="18"/>
      <c r="E72" s="18"/>
      <c r="F72" s="14" t="s">
        <v>13</v>
      </c>
      <c r="G72" s="14">
        <v>0</v>
      </c>
      <c r="H72" s="14">
        <v>0</v>
      </c>
    </row>
    <row r="73" spans="1:8">
      <c r="A73" s="14" t="e">
        <f>VLOOKUP(D73,Sheet3!D:L,9,FALSE)</f>
        <v>#N/A</v>
      </c>
      <c r="B73" s="14" t="e">
        <f>VLOOKUP(D73,Sheet3!D:J,7,FALSE)</f>
        <v>#N/A</v>
      </c>
      <c r="C73" s="14" t="e">
        <f>VLOOKUP(D73,Sheet3!D:K,8,FALSE)</f>
        <v>#N/A</v>
      </c>
      <c r="D73" s="18"/>
      <c r="E73" s="18"/>
      <c r="F73" s="14" t="s">
        <v>13</v>
      </c>
      <c r="G73" s="14">
        <v>0</v>
      </c>
      <c r="H73" s="14">
        <v>0</v>
      </c>
    </row>
    <row r="74" spans="1:8">
      <c r="A74" s="14" t="e">
        <f>VLOOKUP(D74,Sheet3!D:L,9,FALSE)</f>
        <v>#N/A</v>
      </c>
      <c r="B74" s="14" t="e">
        <f>VLOOKUP(D74,Sheet3!D:J,7,FALSE)</f>
        <v>#N/A</v>
      </c>
      <c r="C74" s="14" t="e">
        <f>VLOOKUP(D74,Sheet3!D:K,8,FALSE)</f>
        <v>#N/A</v>
      </c>
      <c r="D74" s="18"/>
      <c r="E74" s="18"/>
      <c r="F74" s="14" t="s">
        <v>13</v>
      </c>
      <c r="G74" s="14">
        <v>0</v>
      </c>
      <c r="H74" s="14">
        <v>0</v>
      </c>
    </row>
    <row r="75" spans="1:8">
      <c r="A75" s="14" t="e">
        <f>VLOOKUP(D75,Sheet3!D:L,9,FALSE)</f>
        <v>#N/A</v>
      </c>
      <c r="B75" s="14" t="e">
        <f>VLOOKUP(D75,Sheet3!D:J,7,FALSE)</f>
        <v>#N/A</v>
      </c>
      <c r="C75" s="14" t="e">
        <f>VLOOKUP(D75,Sheet3!D:K,8,FALSE)</f>
        <v>#N/A</v>
      </c>
      <c r="D75" s="18"/>
      <c r="E75" s="18"/>
      <c r="F75" s="14" t="s">
        <v>13</v>
      </c>
      <c r="G75" s="14">
        <v>0</v>
      </c>
      <c r="H75" s="14">
        <v>0</v>
      </c>
    </row>
    <row r="76" spans="1:8">
      <c r="A76" s="14" t="e">
        <f>VLOOKUP(D76,Sheet3!D:L,9,FALSE)</f>
        <v>#N/A</v>
      </c>
      <c r="B76" s="14" t="e">
        <f>VLOOKUP(D76,Sheet3!D:J,7,FALSE)</f>
        <v>#N/A</v>
      </c>
      <c r="C76" s="14" t="e">
        <f>VLOOKUP(D76,Sheet3!D:K,8,FALSE)</f>
        <v>#N/A</v>
      </c>
      <c r="D76" s="18"/>
      <c r="E76" s="18"/>
      <c r="F76" s="14" t="s">
        <v>13</v>
      </c>
      <c r="G76" s="14">
        <v>0</v>
      </c>
      <c r="H76" s="14">
        <v>0</v>
      </c>
    </row>
    <row r="77" spans="1:8">
      <c r="A77" s="14" t="e">
        <f>VLOOKUP(D77,Sheet3!D:L,9,FALSE)</f>
        <v>#N/A</v>
      </c>
      <c r="B77" s="14" t="e">
        <f>VLOOKUP(D77,Sheet3!D:J,7,FALSE)</f>
        <v>#N/A</v>
      </c>
      <c r="C77" s="14" t="e">
        <f>VLOOKUP(D77,Sheet3!D:K,8,FALSE)</f>
        <v>#N/A</v>
      </c>
      <c r="D77" s="18"/>
      <c r="E77" s="18"/>
      <c r="F77" s="14" t="s">
        <v>13</v>
      </c>
      <c r="G77" s="14">
        <v>0</v>
      </c>
      <c r="H77" s="14">
        <v>0</v>
      </c>
    </row>
    <row r="78" spans="1:8">
      <c r="A78" s="14" t="e">
        <f>VLOOKUP(D78,Sheet3!D:L,9,FALSE)</f>
        <v>#N/A</v>
      </c>
      <c r="B78" s="14" t="e">
        <f>VLOOKUP(D78,Sheet3!D:J,7,FALSE)</f>
        <v>#N/A</v>
      </c>
      <c r="C78" s="14" t="e">
        <f>VLOOKUP(D78,Sheet3!D:K,8,FALSE)</f>
        <v>#N/A</v>
      </c>
      <c r="D78" s="18"/>
      <c r="E78" s="18"/>
      <c r="F78" s="14" t="s">
        <v>13</v>
      </c>
      <c r="G78" s="14">
        <v>0</v>
      </c>
      <c r="H78" s="14">
        <v>0</v>
      </c>
    </row>
    <row r="79" spans="1:8">
      <c r="A79" s="14" t="e">
        <f>VLOOKUP(D79,Sheet3!D:L,9,FALSE)</f>
        <v>#N/A</v>
      </c>
      <c r="B79" s="14" t="e">
        <f>VLOOKUP(D79,Sheet3!D:J,7,FALSE)</f>
        <v>#N/A</v>
      </c>
      <c r="C79" s="14" t="e">
        <f>VLOOKUP(D79,Sheet3!D:K,8,FALSE)</f>
        <v>#N/A</v>
      </c>
      <c r="D79" s="18"/>
      <c r="E79" s="18"/>
      <c r="F79" s="14" t="s">
        <v>13</v>
      </c>
      <c r="G79" s="14">
        <v>0</v>
      </c>
      <c r="H79" s="14">
        <v>0</v>
      </c>
    </row>
    <row r="80" spans="1:8">
      <c r="A80" s="14" t="e">
        <f>VLOOKUP(D80,Sheet3!D:L,9,FALSE)</f>
        <v>#N/A</v>
      </c>
      <c r="B80" s="14" t="e">
        <f>VLOOKUP(D80,Sheet3!D:J,7,FALSE)</f>
        <v>#N/A</v>
      </c>
      <c r="C80" s="14" t="e">
        <f>VLOOKUP(D80,Sheet3!D:K,8,FALSE)</f>
        <v>#N/A</v>
      </c>
      <c r="D80" s="18"/>
      <c r="E80" s="18"/>
      <c r="F80" s="14" t="s">
        <v>13</v>
      </c>
      <c r="G80" s="14">
        <v>0</v>
      </c>
      <c r="H80" s="14">
        <v>0</v>
      </c>
    </row>
    <row r="81" spans="1:8">
      <c r="A81" s="14" t="e">
        <f>VLOOKUP(D81,Sheet3!D:L,9,FALSE)</f>
        <v>#N/A</v>
      </c>
      <c r="B81" s="14" t="e">
        <f>VLOOKUP(D81,Sheet3!D:J,7,FALSE)</f>
        <v>#N/A</v>
      </c>
      <c r="C81" s="14" t="e">
        <f>VLOOKUP(D81,Sheet3!D:K,8,FALSE)</f>
        <v>#N/A</v>
      </c>
      <c r="D81" s="18"/>
      <c r="E81" s="18"/>
      <c r="F81" s="14" t="s">
        <v>13</v>
      </c>
      <c r="G81" s="14">
        <v>0</v>
      </c>
      <c r="H81" s="14">
        <v>0</v>
      </c>
    </row>
    <row r="82" spans="1:8">
      <c r="A82" s="14" t="e">
        <f>VLOOKUP(D82,Sheet3!D:L,9,FALSE)</f>
        <v>#N/A</v>
      </c>
      <c r="B82" s="14" t="e">
        <f>VLOOKUP(D82,Sheet3!D:J,7,FALSE)</f>
        <v>#N/A</v>
      </c>
      <c r="C82" s="14" t="e">
        <f>VLOOKUP(D82,Sheet3!D:K,8,FALSE)</f>
        <v>#N/A</v>
      </c>
      <c r="D82" s="18"/>
      <c r="E82" s="18"/>
      <c r="F82" s="14" t="s">
        <v>13</v>
      </c>
      <c r="G82" s="14">
        <v>0</v>
      </c>
      <c r="H82" s="14">
        <v>0</v>
      </c>
    </row>
    <row r="83" spans="1:8">
      <c r="A83" s="14" t="e">
        <f>VLOOKUP(D83,Sheet3!D:L,9,FALSE)</f>
        <v>#N/A</v>
      </c>
      <c r="B83" s="14" t="e">
        <f>VLOOKUP(D83,Sheet3!D:J,7,FALSE)</f>
        <v>#N/A</v>
      </c>
      <c r="C83" s="14" t="e">
        <f>VLOOKUP(D83,Sheet3!D:K,8,FALSE)</f>
        <v>#N/A</v>
      </c>
      <c r="D83" s="18"/>
      <c r="E83" s="18"/>
      <c r="F83" s="14" t="s">
        <v>13</v>
      </c>
      <c r="G83" s="14">
        <v>0</v>
      </c>
      <c r="H83" s="14">
        <v>0</v>
      </c>
    </row>
    <row r="84" spans="1:8">
      <c r="A84" s="14" t="e">
        <f>VLOOKUP(D84,Sheet3!D:L,9,FALSE)</f>
        <v>#N/A</v>
      </c>
      <c r="B84" s="14" t="e">
        <f>VLOOKUP(D84,Sheet3!D:J,7,FALSE)</f>
        <v>#N/A</v>
      </c>
      <c r="C84" s="14" t="e">
        <f>VLOOKUP(D84,Sheet3!D:K,8,FALSE)</f>
        <v>#N/A</v>
      </c>
      <c r="D84" s="18"/>
      <c r="E84" s="18"/>
      <c r="F84" s="14" t="s">
        <v>13</v>
      </c>
      <c r="G84" s="14">
        <v>0</v>
      </c>
      <c r="H84" s="14">
        <v>0</v>
      </c>
    </row>
    <row r="85" spans="1:8">
      <c r="A85" s="14" t="e">
        <f>VLOOKUP(D85,Sheet3!D:L,9,FALSE)</f>
        <v>#N/A</v>
      </c>
      <c r="B85" s="14" t="e">
        <f>VLOOKUP(D85,Sheet3!D:J,7,FALSE)</f>
        <v>#N/A</v>
      </c>
      <c r="C85" s="14" t="e">
        <f>VLOOKUP(D85,Sheet3!D:K,8,FALSE)</f>
        <v>#N/A</v>
      </c>
      <c r="D85" s="18"/>
      <c r="E85" s="18"/>
      <c r="F85" s="14" t="s">
        <v>13</v>
      </c>
      <c r="G85" s="14">
        <v>0</v>
      </c>
      <c r="H85" s="14">
        <v>0</v>
      </c>
    </row>
    <row r="86" spans="1:8">
      <c r="A86" s="14" t="e">
        <f>VLOOKUP(D86,Sheet3!D:L,9,FALSE)</f>
        <v>#N/A</v>
      </c>
      <c r="B86" s="14" t="e">
        <f>VLOOKUP(D86,Sheet3!D:J,7,FALSE)</f>
        <v>#N/A</v>
      </c>
      <c r="C86" s="14" t="e">
        <f>VLOOKUP(D86,Sheet3!D:K,8,FALSE)</f>
        <v>#N/A</v>
      </c>
      <c r="D86" s="18"/>
      <c r="E86" s="18"/>
      <c r="F86" s="14" t="s">
        <v>13</v>
      </c>
      <c r="G86" s="14">
        <v>0</v>
      </c>
      <c r="H86" s="14">
        <v>0</v>
      </c>
    </row>
    <row r="87" spans="1:8">
      <c r="A87" s="14" t="e">
        <f>VLOOKUP(D87,Sheet3!D:L,9,FALSE)</f>
        <v>#N/A</v>
      </c>
      <c r="B87" s="14" t="e">
        <f>VLOOKUP(D87,Sheet3!D:J,7,FALSE)</f>
        <v>#N/A</v>
      </c>
      <c r="C87" s="14" t="e">
        <f>VLOOKUP(D87,Sheet3!D:K,8,FALSE)</f>
        <v>#N/A</v>
      </c>
      <c r="D87" s="18"/>
      <c r="E87" s="18"/>
      <c r="F87" s="14" t="s">
        <v>13</v>
      </c>
      <c r="G87" s="14">
        <v>0</v>
      </c>
      <c r="H87" s="14">
        <v>0</v>
      </c>
    </row>
    <row r="88" spans="1:8">
      <c r="A88" s="14" t="e">
        <f>VLOOKUP(D88,Sheet3!D:L,9,FALSE)</f>
        <v>#N/A</v>
      </c>
      <c r="B88" s="14" t="e">
        <f>VLOOKUP(D88,Sheet3!D:J,7,FALSE)</f>
        <v>#N/A</v>
      </c>
      <c r="C88" s="14" t="e">
        <f>VLOOKUP(D88,Sheet3!D:K,8,FALSE)</f>
        <v>#N/A</v>
      </c>
      <c r="D88" s="18"/>
      <c r="E88" s="18"/>
      <c r="F88" s="14" t="s">
        <v>13</v>
      </c>
      <c r="G88" s="14">
        <v>0</v>
      </c>
      <c r="H88" s="14">
        <v>0</v>
      </c>
    </row>
    <row r="89" spans="1:8">
      <c r="A89" s="14" t="e">
        <f>VLOOKUP(D89,Sheet3!D:L,9,FALSE)</f>
        <v>#N/A</v>
      </c>
      <c r="B89" s="14" t="e">
        <f>VLOOKUP(D89,Sheet3!D:J,7,FALSE)</f>
        <v>#N/A</v>
      </c>
      <c r="C89" s="14" t="e">
        <f>VLOOKUP(D89,Sheet3!D:K,8,FALSE)</f>
        <v>#N/A</v>
      </c>
      <c r="D89" s="18"/>
      <c r="E89" s="18"/>
      <c r="F89" s="14" t="s">
        <v>13</v>
      </c>
      <c r="G89" s="14">
        <v>0</v>
      </c>
      <c r="H89" s="14">
        <v>0</v>
      </c>
    </row>
    <row r="90" spans="1:8">
      <c r="A90" s="14" t="e">
        <f>VLOOKUP(D90,Sheet3!D:L,9,FALSE)</f>
        <v>#N/A</v>
      </c>
      <c r="B90" s="14" t="e">
        <f>VLOOKUP(D90,Sheet3!D:J,7,FALSE)</f>
        <v>#N/A</v>
      </c>
      <c r="C90" s="14" t="e">
        <f>VLOOKUP(D90,Sheet3!D:K,8,FALSE)</f>
        <v>#N/A</v>
      </c>
      <c r="D90" s="18"/>
      <c r="E90" s="18"/>
      <c r="F90" s="14" t="s">
        <v>13</v>
      </c>
      <c r="G90" s="14">
        <v>0</v>
      </c>
      <c r="H90" s="14">
        <v>0</v>
      </c>
    </row>
    <row r="91" spans="1:8">
      <c r="A91" s="14" t="e">
        <f>VLOOKUP(D91,Sheet3!D:L,9,FALSE)</f>
        <v>#N/A</v>
      </c>
      <c r="B91" s="14" t="e">
        <f>VLOOKUP(D91,Sheet3!D:J,7,FALSE)</f>
        <v>#N/A</v>
      </c>
      <c r="C91" s="14" t="e">
        <f>VLOOKUP(D91,Sheet3!D:K,8,FALSE)</f>
        <v>#N/A</v>
      </c>
      <c r="D91" s="18"/>
      <c r="E91" s="18"/>
      <c r="F91" s="14" t="s">
        <v>13</v>
      </c>
      <c r="G91" s="14">
        <v>0</v>
      </c>
      <c r="H91" s="14">
        <v>0</v>
      </c>
    </row>
  </sheetData>
  <mergeCells count="9">
    <mergeCell ref="A1:F1"/>
    <mergeCell ref="A2:A4"/>
    <mergeCell ref="B2:B4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114"/>
  <sheetViews>
    <sheetView workbookViewId="0">
      <selection activeCell="J2" sqref="J2:K86"/>
    </sheetView>
  </sheetViews>
  <sheetFormatPr defaultColWidth="9" defaultRowHeight="13.5"/>
  <cols>
    <col min="10" max="10" width="12.625"/>
  </cols>
  <sheetData>
    <row r="2" spans="2:11">
      <c r="B2" s="4" t="s">
        <v>3</v>
      </c>
      <c r="C2" s="4" t="s">
        <v>4</v>
      </c>
      <c r="D2" s="4" t="s">
        <v>5</v>
      </c>
      <c r="E2" s="3" t="s">
        <v>7</v>
      </c>
      <c r="F2" s="13" t="s">
        <v>213</v>
      </c>
      <c r="G2" s="13" t="s">
        <v>214</v>
      </c>
      <c r="J2" s="17">
        <v>1102734000009</v>
      </c>
      <c r="K2" s="17" t="s">
        <v>175</v>
      </c>
    </row>
    <row r="3" spans="2:11">
      <c r="B3" s="4"/>
      <c r="C3" s="4"/>
      <c r="D3" s="4"/>
      <c r="E3" s="3"/>
      <c r="F3" s="13"/>
      <c r="G3" s="13"/>
      <c r="J3" s="17">
        <v>1102911400014</v>
      </c>
      <c r="K3" s="17" t="s">
        <v>29</v>
      </c>
    </row>
    <row r="4" spans="2:11">
      <c r="B4" s="4"/>
      <c r="C4" s="4"/>
      <c r="D4" s="4"/>
      <c r="E4" s="3"/>
      <c r="F4" s="13"/>
      <c r="G4" s="13"/>
      <c r="J4" s="17">
        <v>1102917200012</v>
      </c>
      <c r="K4" s="17" t="s">
        <v>177</v>
      </c>
    </row>
    <row r="5" spans="2:11">
      <c r="B5" s="14" t="e">
        <f>VLOOKUP(C5,Sheet3!C:J,8,FALSE)</f>
        <v>#N/A</v>
      </c>
      <c r="C5" s="49" t="s">
        <v>103</v>
      </c>
      <c r="D5" s="18" t="s">
        <v>104</v>
      </c>
      <c r="E5" s="14" t="s">
        <v>13</v>
      </c>
      <c r="F5" s="14">
        <f>SUMIF('2月计划'!C:C,C:C,'2月计划'!H:H)</f>
        <v>0</v>
      </c>
      <c r="G5" s="14">
        <v>10805</v>
      </c>
      <c r="J5" s="17">
        <v>1110811900013</v>
      </c>
      <c r="K5" s="17" t="s">
        <v>31</v>
      </c>
    </row>
    <row r="6" spans="2:11">
      <c r="B6" s="14" t="e">
        <f>VLOOKUP(C6,Sheet3!C:J,8,FALSE)</f>
        <v>#N/A</v>
      </c>
      <c r="C6" s="18" t="s">
        <v>105</v>
      </c>
      <c r="D6" s="18" t="s">
        <v>106</v>
      </c>
      <c r="E6" s="14" t="s">
        <v>13</v>
      </c>
      <c r="F6" s="14">
        <f>SUMIF('2月计划'!C:C,C:C,'2月计划'!H:H)</f>
        <v>0</v>
      </c>
      <c r="G6" s="14">
        <v>460</v>
      </c>
      <c r="J6" s="17" t="s">
        <v>32</v>
      </c>
      <c r="K6" s="17" t="s">
        <v>33</v>
      </c>
    </row>
    <row r="7" spans="2:11">
      <c r="B7" s="14" t="e">
        <f>VLOOKUP(C7,Sheet3!C:J,8,FALSE)</f>
        <v>#N/A</v>
      </c>
      <c r="C7" s="18" t="s">
        <v>107</v>
      </c>
      <c r="D7" s="18" t="s">
        <v>108</v>
      </c>
      <c r="E7" s="14" t="s">
        <v>13</v>
      </c>
      <c r="F7" s="14">
        <f>SUMIF('2月计划'!C:C,C:C,'2月计划'!H:H)</f>
        <v>0</v>
      </c>
      <c r="G7" s="14">
        <v>50</v>
      </c>
      <c r="J7" s="17" t="s">
        <v>34</v>
      </c>
      <c r="K7" s="17" t="s">
        <v>35</v>
      </c>
    </row>
    <row r="8" spans="2:11">
      <c r="B8" s="14" t="e">
        <f>VLOOKUP(C8,Sheet3!C:J,8,FALSE)</f>
        <v>#N/A</v>
      </c>
      <c r="C8" s="18" t="s">
        <v>42</v>
      </c>
      <c r="D8" s="18" t="s">
        <v>43</v>
      </c>
      <c r="E8" s="14" t="s">
        <v>13</v>
      </c>
      <c r="F8" s="14">
        <f>SUMIF('2月计划'!C:C,C:C,'2月计划'!H:H)</f>
        <v>0</v>
      </c>
      <c r="G8" s="14">
        <v>40</v>
      </c>
      <c r="J8" s="17" t="s">
        <v>36</v>
      </c>
      <c r="K8" s="17" t="s">
        <v>37</v>
      </c>
    </row>
    <row r="9" spans="2:11">
      <c r="B9" s="14" t="e">
        <f>VLOOKUP(C9,Sheet3!C:J,8,FALSE)</f>
        <v>#N/A</v>
      </c>
      <c r="C9" s="18" t="s">
        <v>86</v>
      </c>
      <c r="D9" s="18" t="s">
        <v>87</v>
      </c>
      <c r="E9" s="14" t="s">
        <v>13</v>
      </c>
      <c r="F9" s="14">
        <f>SUMIF('2月计划'!C:C,C:C,'2月计划'!H:H)</f>
        <v>0</v>
      </c>
      <c r="G9" s="14">
        <v>3035</v>
      </c>
      <c r="J9" s="17" t="s">
        <v>38</v>
      </c>
      <c r="K9" s="17" t="s">
        <v>33</v>
      </c>
    </row>
    <row r="10" spans="2:11">
      <c r="B10" s="14" t="e">
        <f>VLOOKUP(C10,Sheet3!C:J,8,FALSE)</f>
        <v>#N/A</v>
      </c>
      <c r="C10" s="18" t="s">
        <v>88</v>
      </c>
      <c r="D10" s="18" t="s">
        <v>12</v>
      </c>
      <c r="E10" s="14" t="s">
        <v>13</v>
      </c>
      <c r="F10" s="14">
        <f>SUMIF('2月计划'!C:C,C:C,'2月计划'!H:H)</f>
        <v>0</v>
      </c>
      <c r="G10" s="14">
        <v>420</v>
      </c>
      <c r="J10" s="17" t="s">
        <v>39</v>
      </c>
      <c r="K10" s="17" t="s">
        <v>35</v>
      </c>
    </row>
    <row r="11" spans="2:11">
      <c r="B11" s="14" t="e">
        <f>VLOOKUP(C11,Sheet3!C:J,8,FALSE)</f>
        <v>#N/A</v>
      </c>
      <c r="C11" s="18" t="s">
        <v>89</v>
      </c>
      <c r="D11" s="18" t="s">
        <v>15</v>
      </c>
      <c r="E11" s="14" t="s">
        <v>13</v>
      </c>
      <c r="F11" s="14">
        <f>SUMIF('2月计划'!C:C,C:C,'2月计划'!H:H)</f>
        <v>0</v>
      </c>
      <c r="G11" s="14">
        <v>420</v>
      </c>
      <c r="J11" s="17" t="s">
        <v>40</v>
      </c>
      <c r="K11" s="17" t="s">
        <v>17</v>
      </c>
    </row>
    <row r="12" spans="2:11">
      <c r="B12" s="14" t="e">
        <f>VLOOKUP(C12,Sheet3!C:J,8,FALSE)</f>
        <v>#N/A</v>
      </c>
      <c r="C12" s="18" t="s">
        <v>61</v>
      </c>
      <c r="D12" s="18" t="s">
        <v>62</v>
      </c>
      <c r="E12" s="14" t="s">
        <v>13</v>
      </c>
      <c r="F12" s="14">
        <f>SUMIF('2月计划'!C:C,C:C,'2月计划'!H:H)</f>
        <v>0</v>
      </c>
      <c r="G12" s="14">
        <v>631</v>
      </c>
      <c r="J12" s="17" t="s">
        <v>41</v>
      </c>
      <c r="K12" s="17" t="s">
        <v>19</v>
      </c>
    </row>
    <row r="13" spans="2:11">
      <c r="B13" s="14" t="e">
        <f>VLOOKUP(C13,Sheet3!C:J,8,FALSE)</f>
        <v>#N/A</v>
      </c>
      <c r="C13" s="18" t="s">
        <v>109</v>
      </c>
      <c r="D13" s="18" t="s">
        <v>62</v>
      </c>
      <c r="E13" s="14" t="s">
        <v>13</v>
      </c>
      <c r="F13" s="14">
        <f>SUMIF('2月计划'!C:C,C:C,'2月计划'!H:H)</f>
        <v>0</v>
      </c>
      <c r="G13" s="14">
        <v>126</v>
      </c>
      <c r="J13" s="17" t="s">
        <v>215</v>
      </c>
      <c r="K13" s="17" t="s">
        <v>216</v>
      </c>
    </row>
    <row r="14" spans="2:11">
      <c r="B14" s="14" t="e">
        <f>VLOOKUP(C14,Sheet3!C:J,8,FALSE)</f>
        <v>#N/A</v>
      </c>
      <c r="C14" s="18" t="s">
        <v>200</v>
      </c>
      <c r="D14" s="18" t="s">
        <v>201</v>
      </c>
      <c r="E14" s="14" t="s">
        <v>13</v>
      </c>
      <c r="F14" s="14">
        <f>SUMIF('2月计划'!C:C,C:C,'2月计划'!H:H)</f>
        <v>0</v>
      </c>
      <c r="G14" s="14">
        <v>152</v>
      </c>
      <c r="J14" s="17" t="s">
        <v>217</v>
      </c>
      <c r="K14" s="17" t="s">
        <v>216</v>
      </c>
    </row>
    <row r="15" spans="2:11">
      <c r="B15" s="14" t="e">
        <f>VLOOKUP(C15,Sheet3!C:J,8,FALSE)</f>
        <v>#N/A</v>
      </c>
      <c r="C15" s="18" t="s">
        <v>63</v>
      </c>
      <c r="D15" s="18" t="s">
        <v>64</v>
      </c>
      <c r="E15" s="14" t="s">
        <v>13</v>
      </c>
      <c r="F15" s="14">
        <f>SUMIF('2月计划'!C:C,C:C,'2月计划'!H:H)</f>
        <v>0</v>
      </c>
      <c r="G15" s="14">
        <v>10288</v>
      </c>
      <c r="J15" s="17" t="s">
        <v>218</v>
      </c>
      <c r="K15" s="17" t="s">
        <v>216</v>
      </c>
    </row>
    <row r="16" spans="2:11">
      <c r="B16" s="14" t="e">
        <f>VLOOKUP(C16,Sheet3!C:J,8,FALSE)</f>
        <v>#N/A</v>
      </c>
      <c r="C16" s="18" t="s">
        <v>110</v>
      </c>
      <c r="D16" s="18" t="s">
        <v>111</v>
      </c>
      <c r="E16" s="14" t="s">
        <v>13</v>
      </c>
      <c r="F16" s="14">
        <f>SUMIF('2月计划'!C:C,C:C,'2月计划'!H:H)</f>
        <v>0</v>
      </c>
      <c r="G16" s="14">
        <v>5985</v>
      </c>
      <c r="J16" s="17" t="s">
        <v>219</v>
      </c>
      <c r="K16" s="17" t="s">
        <v>180</v>
      </c>
    </row>
    <row r="17" spans="2:11">
      <c r="B17" s="14" t="e">
        <f>VLOOKUP(C17,Sheet3!C:J,8,FALSE)</f>
        <v>#N/A</v>
      </c>
      <c r="C17" s="18" t="s">
        <v>67</v>
      </c>
      <c r="D17" s="18" t="s">
        <v>33</v>
      </c>
      <c r="E17" s="14" t="s">
        <v>13</v>
      </c>
      <c r="F17" s="14">
        <f>SUMIF('2月计划'!C:C,C:C,'2月计划'!H:H)</f>
        <v>0</v>
      </c>
      <c r="G17" s="14">
        <v>158</v>
      </c>
      <c r="J17" s="17" t="s">
        <v>220</v>
      </c>
      <c r="K17" s="17" t="s">
        <v>180</v>
      </c>
    </row>
    <row r="18" spans="2:11">
      <c r="B18" s="14" t="e">
        <f>VLOOKUP(C18,Sheet3!C:J,8,FALSE)</f>
        <v>#N/A</v>
      </c>
      <c r="C18" s="18" t="s">
        <v>32</v>
      </c>
      <c r="D18" s="18" t="s">
        <v>33</v>
      </c>
      <c r="E18" s="14" t="s">
        <v>13</v>
      </c>
      <c r="F18" s="14">
        <f>SUMIF('2月计划'!C:C,C:C,'2月计划'!H:H)</f>
        <v>0</v>
      </c>
      <c r="G18" s="14">
        <v>3146</v>
      </c>
      <c r="J18" s="17" t="s">
        <v>221</v>
      </c>
      <c r="K18" s="17" t="s">
        <v>222</v>
      </c>
    </row>
    <row r="19" spans="2:11">
      <c r="B19" s="14" t="e">
        <f>VLOOKUP(C19,Sheet3!C:J,8,FALSE)</f>
        <v>#N/A</v>
      </c>
      <c r="C19" s="18" t="s">
        <v>34</v>
      </c>
      <c r="D19" s="18" t="s">
        <v>35</v>
      </c>
      <c r="E19" s="14" t="s">
        <v>13</v>
      </c>
      <c r="F19" s="14">
        <f>SUMIF('2月计划'!C:C,C:C,'2月计划'!H:H)</f>
        <v>0</v>
      </c>
      <c r="G19" s="14">
        <v>1707</v>
      </c>
      <c r="J19" s="17" t="s">
        <v>223</v>
      </c>
      <c r="K19" s="17" t="s">
        <v>180</v>
      </c>
    </row>
    <row r="20" spans="2:11">
      <c r="B20" s="14" t="e">
        <f>VLOOKUP(C20,Sheet3!C:J,8,FALSE)</f>
        <v>#N/A</v>
      </c>
      <c r="C20" s="18" t="s">
        <v>36</v>
      </c>
      <c r="D20" s="18" t="s">
        <v>37</v>
      </c>
      <c r="E20" s="14" t="s">
        <v>13</v>
      </c>
      <c r="F20" s="14">
        <f>SUMIF('2月计划'!C:C,C:C,'2月计划'!H:H)</f>
        <v>0</v>
      </c>
      <c r="G20" s="14">
        <v>318</v>
      </c>
      <c r="J20" s="17" t="s">
        <v>224</v>
      </c>
      <c r="K20" s="17" t="s">
        <v>180</v>
      </c>
    </row>
    <row r="21" spans="2:11">
      <c r="B21" s="14" t="e">
        <f>VLOOKUP(C21,Sheet3!C:J,8,FALSE)</f>
        <v>#N/A</v>
      </c>
      <c r="C21" s="18" t="s">
        <v>70</v>
      </c>
      <c r="D21" s="18" t="s">
        <v>33</v>
      </c>
      <c r="E21" s="14" t="s">
        <v>13</v>
      </c>
      <c r="F21" s="14">
        <f>SUMIF('2月计划'!C:C,C:C,'2月计划'!H:H)</f>
        <v>0</v>
      </c>
      <c r="G21" s="14">
        <v>4076</v>
      </c>
      <c r="J21" s="17" t="s">
        <v>225</v>
      </c>
      <c r="K21" s="17" t="s">
        <v>226</v>
      </c>
    </row>
    <row r="22" spans="2:11">
      <c r="B22" s="14" t="e">
        <f>VLOOKUP(C22,Sheet3!C:J,8,FALSE)</f>
        <v>#N/A</v>
      </c>
      <c r="C22" s="18" t="s">
        <v>72</v>
      </c>
      <c r="D22" s="18" t="s">
        <v>27</v>
      </c>
      <c r="E22" s="14" t="s">
        <v>13</v>
      </c>
      <c r="F22" s="14">
        <f>SUMIF('2月计划'!C:C,C:C,'2月计划'!H:H)</f>
        <v>0</v>
      </c>
      <c r="G22" s="14">
        <v>1963</v>
      </c>
      <c r="J22" s="17" t="s">
        <v>11</v>
      </c>
      <c r="K22" s="17" t="s">
        <v>12</v>
      </c>
    </row>
    <row r="23" spans="2:11">
      <c r="B23" s="14" t="e">
        <f>VLOOKUP(C23,Sheet3!C:J,8,FALSE)</f>
        <v>#N/A</v>
      </c>
      <c r="C23" s="18" t="s">
        <v>112</v>
      </c>
      <c r="D23" s="18" t="s">
        <v>113</v>
      </c>
      <c r="E23" s="14" t="s">
        <v>13</v>
      </c>
      <c r="F23" s="14">
        <f>SUMIF('2月计划'!C:C,C:C,'2月计划'!H:H)</f>
        <v>0</v>
      </c>
      <c r="G23" s="14">
        <v>37</v>
      </c>
      <c r="J23" s="17" t="s">
        <v>14</v>
      </c>
      <c r="K23" s="17" t="s">
        <v>15</v>
      </c>
    </row>
    <row r="24" spans="2:11">
      <c r="B24" s="14" t="e">
        <f>VLOOKUP(C24,Sheet3!C:J,8,FALSE)</f>
        <v>#N/A</v>
      </c>
      <c r="C24" s="18" t="s">
        <v>114</v>
      </c>
      <c r="D24" s="18" t="s">
        <v>115</v>
      </c>
      <c r="E24" s="14" t="s">
        <v>13</v>
      </c>
      <c r="F24" s="14">
        <f>SUMIF('2月计划'!C:C,C:C,'2月计划'!H:H)</f>
        <v>0</v>
      </c>
      <c r="G24" s="14">
        <v>37</v>
      </c>
      <c r="J24" s="17" t="s">
        <v>16</v>
      </c>
      <c r="K24" s="17" t="s">
        <v>17</v>
      </c>
    </row>
    <row r="25" spans="2:11">
      <c r="B25" s="14" t="e">
        <f>VLOOKUP(C25,Sheet3!C:J,8,FALSE)</f>
        <v>#N/A</v>
      </c>
      <c r="C25" s="18" t="s">
        <v>181</v>
      </c>
      <c r="D25" s="18" t="s">
        <v>182</v>
      </c>
      <c r="E25" s="14" t="s">
        <v>13</v>
      </c>
      <c r="F25" s="14">
        <f>SUMIF('2月计划'!C:C,C:C,'2月计划'!H:H)</f>
        <v>0</v>
      </c>
      <c r="G25" s="14">
        <v>15</v>
      </c>
      <c r="J25" s="17" t="s">
        <v>18</v>
      </c>
      <c r="K25" s="17" t="s">
        <v>19</v>
      </c>
    </row>
    <row r="26" spans="2:11">
      <c r="B26" s="14" t="e">
        <f>VLOOKUP(C26,Sheet3!C:J,8,FALSE)</f>
        <v>#N/A</v>
      </c>
      <c r="C26" s="18" t="s">
        <v>183</v>
      </c>
      <c r="D26" s="18" t="s">
        <v>184</v>
      </c>
      <c r="E26" s="14" t="s">
        <v>13</v>
      </c>
      <c r="F26" s="14">
        <f>SUMIF('2月计划'!C:C,C:C,'2月计划'!H:H)</f>
        <v>0</v>
      </c>
      <c r="G26" s="14">
        <v>15</v>
      </c>
      <c r="J26" s="17" t="s">
        <v>22</v>
      </c>
      <c r="K26" s="17" t="s">
        <v>23</v>
      </c>
    </row>
    <row r="27" spans="2:11">
      <c r="B27" s="14" t="e">
        <f>VLOOKUP(C27,Sheet3!C:J,8,FALSE)</f>
        <v>#N/A</v>
      </c>
      <c r="C27" s="18" t="s">
        <v>116</v>
      </c>
      <c r="D27" s="18" t="s">
        <v>23</v>
      </c>
      <c r="E27" s="14" t="s">
        <v>13</v>
      </c>
      <c r="F27" s="14">
        <f>SUMIF('2月计划'!C:C,C:C,'2月计划'!H:H)</f>
        <v>0</v>
      </c>
      <c r="G27" s="14">
        <v>98</v>
      </c>
      <c r="J27" s="17" t="s">
        <v>24</v>
      </c>
      <c r="K27" s="17" t="s">
        <v>25</v>
      </c>
    </row>
    <row r="28" spans="2:11">
      <c r="B28" s="14" t="e">
        <f>VLOOKUP(C28,Sheet3!C:J,8,FALSE)</f>
        <v>#N/A</v>
      </c>
      <c r="C28" s="18" t="s">
        <v>117</v>
      </c>
      <c r="D28" s="18" t="s">
        <v>118</v>
      </c>
      <c r="E28" s="14" t="s">
        <v>13</v>
      </c>
      <c r="F28" s="14">
        <f>SUMIF('2月计划'!C:C,C:C,'2月计划'!H:H)</f>
        <v>0</v>
      </c>
      <c r="G28" s="14">
        <v>22</v>
      </c>
      <c r="J28" s="17" t="s">
        <v>26</v>
      </c>
      <c r="K28" s="17" t="s">
        <v>27</v>
      </c>
    </row>
    <row r="29" spans="2:11">
      <c r="B29" s="14" t="e">
        <f>VLOOKUP(C29,Sheet3!C:J,8,FALSE)</f>
        <v>#N/A</v>
      </c>
      <c r="C29" s="18" t="s">
        <v>119</v>
      </c>
      <c r="D29" s="18" t="s">
        <v>120</v>
      </c>
      <c r="E29" s="14" t="s">
        <v>13</v>
      </c>
      <c r="F29" s="14">
        <f>SUMIF('2月计划'!C:C,C:C,'2月计划'!H:H)</f>
        <v>0</v>
      </c>
      <c r="G29" s="14">
        <v>22</v>
      </c>
      <c r="J29" s="17" t="s">
        <v>61</v>
      </c>
      <c r="K29" s="17" t="s">
        <v>62</v>
      </c>
    </row>
    <row r="30" spans="2:11">
      <c r="B30" s="14" t="e">
        <f>VLOOKUP(C30,Sheet3!C:J,8,FALSE)</f>
        <v>#N/A</v>
      </c>
      <c r="C30" s="18" t="s">
        <v>227</v>
      </c>
      <c r="D30" s="18" t="s">
        <v>228</v>
      </c>
      <c r="E30" s="14" t="s">
        <v>13</v>
      </c>
      <c r="F30" s="14">
        <f>SUMIF('2月计划'!C:C,C:C,'2月计划'!H:H)</f>
        <v>0</v>
      </c>
      <c r="G30" s="14">
        <v>50</v>
      </c>
      <c r="J30" s="17" t="s">
        <v>109</v>
      </c>
      <c r="K30" s="17" t="s">
        <v>62</v>
      </c>
    </row>
    <row r="31" spans="2:11">
      <c r="B31" s="14" t="e">
        <f>VLOOKUP(C31,Sheet3!C:J,8,FALSE)</f>
        <v>#N/A</v>
      </c>
      <c r="C31" s="18" t="s">
        <v>133</v>
      </c>
      <c r="D31" s="18" t="s">
        <v>25</v>
      </c>
      <c r="E31" s="14" t="s">
        <v>13</v>
      </c>
      <c r="F31" s="14">
        <f>SUMIF('2月计划'!C:C,C:C,'2月计划'!H:H)</f>
        <v>0</v>
      </c>
      <c r="G31" s="14">
        <v>111</v>
      </c>
      <c r="J31" s="17" t="s">
        <v>63</v>
      </c>
      <c r="K31" s="17" t="s">
        <v>64</v>
      </c>
    </row>
    <row r="32" spans="2:11">
      <c r="B32" s="14" t="e">
        <f>VLOOKUP(C32,Sheet3!C:J,8,FALSE)</f>
        <v>#N/A</v>
      </c>
      <c r="C32" s="18" t="s">
        <v>134</v>
      </c>
      <c r="D32" s="18" t="s">
        <v>135</v>
      </c>
      <c r="E32" s="14" t="s">
        <v>13</v>
      </c>
      <c r="F32" s="14">
        <f>SUMIF('2月计划'!C:C,C:C,'2月计划'!H:H)</f>
        <v>0</v>
      </c>
      <c r="G32" s="14">
        <v>785</v>
      </c>
      <c r="J32" s="17" t="s">
        <v>100</v>
      </c>
      <c r="K32" s="17" t="s">
        <v>33</v>
      </c>
    </row>
    <row r="33" spans="2:11">
      <c r="B33" s="14" t="e">
        <f>VLOOKUP(C33,Sheet3!C:J,8,FALSE)</f>
        <v>#N/A</v>
      </c>
      <c r="C33" s="18" t="s">
        <v>136</v>
      </c>
      <c r="D33" s="18" t="s">
        <v>137</v>
      </c>
      <c r="E33" s="14" t="s">
        <v>13</v>
      </c>
      <c r="F33" s="14">
        <f>SUMIF('2月计划'!C:C,C:C,'2月计划'!H:H)</f>
        <v>0</v>
      </c>
      <c r="G33" s="14">
        <v>22</v>
      </c>
      <c r="J33" s="17" t="s">
        <v>65</v>
      </c>
      <c r="K33" s="17" t="s">
        <v>66</v>
      </c>
    </row>
    <row r="34" spans="2:11">
      <c r="B34" s="14" t="e">
        <f>VLOOKUP(C34,Sheet3!C:J,8,FALSE)</f>
        <v>#N/A</v>
      </c>
      <c r="C34" s="18" t="s">
        <v>138</v>
      </c>
      <c r="D34" s="18" t="s">
        <v>139</v>
      </c>
      <c r="E34" s="14" t="s">
        <v>13</v>
      </c>
      <c r="F34" s="14">
        <f>SUMIF('2月计划'!C:C,C:C,'2月计划'!H:H)</f>
        <v>0</v>
      </c>
      <c r="G34" s="14">
        <v>22</v>
      </c>
      <c r="J34" s="17" t="s">
        <v>67</v>
      </c>
      <c r="K34" s="17" t="s">
        <v>33</v>
      </c>
    </row>
    <row r="35" spans="2:11">
      <c r="B35" s="14" t="e">
        <f>VLOOKUP(C35,Sheet3!C:J,8,FALSE)</f>
        <v>#N/A</v>
      </c>
      <c r="C35" s="18" t="s">
        <v>140</v>
      </c>
      <c r="D35" s="18" t="s">
        <v>137</v>
      </c>
      <c r="E35" s="14" t="s">
        <v>13</v>
      </c>
      <c r="F35" s="14">
        <f>SUMIF('2月计划'!C:C,C:C,'2月计划'!H:H)</f>
        <v>0</v>
      </c>
      <c r="G35" s="14">
        <v>170</v>
      </c>
      <c r="J35" s="17" t="s">
        <v>70</v>
      </c>
      <c r="K35" s="17" t="s">
        <v>33</v>
      </c>
    </row>
    <row r="36" spans="2:11">
      <c r="B36" s="14" t="e">
        <f>VLOOKUP(C36,Sheet3!C:J,8,FALSE)</f>
        <v>#N/A</v>
      </c>
      <c r="C36" s="18" t="s">
        <v>141</v>
      </c>
      <c r="D36" s="18" t="s">
        <v>139</v>
      </c>
      <c r="E36" s="14" t="s">
        <v>13</v>
      </c>
      <c r="F36" s="14">
        <f>SUMIF('2月计划'!C:C,C:C,'2月计划'!H:H)</f>
        <v>0</v>
      </c>
      <c r="G36" s="14">
        <v>170</v>
      </c>
      <c r="J36" s="17" t="s">
        <v>72</v>
      </c>
      <c r="K36" s="17" t="s">
        <v>27</v>
      </c>
    </row>
    <row r="37" spans="2:11">
      <c r="B37" s="14" t="e">
        <f>VLOOKUP(C37,Sheet3!C:J,8,FALSE)</f>
        <v>#N/A</v>
      </c>
      <c r="C37" s="18" t="s">
        <v>229</v>
      </c>
      <c r="D37" s="18" t="s">
        <v>56</v>
      </c>
      <c r="E37" s="14" t="s">
        <v>13</v>
      </c>
      <c r="F37" s="14">
        <f>SUMIF('2月计划'!C:C,C:C,'2月计划'!H:H)</f>
        <v>0</v>
      </c>
      <c r="G37" s="14">
        <v>50</v>
      </c>
      <c r="J37" s="17" t="s">
        <v>73</v>
      </c>
      <c r="K37" s="17" t="s">
        <v>31</v>
      </c>
    </row>
    <row r="38" spans="2:11">
      <c r="B38" s="14" t="e">
        <f>VLOOKUP(C38,Sheet3!C:J,8,FALSE)</f>
        <v>#N/A</v>
      </c>
      <c r="C38" s="18" t="s">
        <v>185</v>
      </c>
      <c r="D38" s="18" t="s">
        <v>186</v>
      </c>
      <c r="E38" s="14" t="s">
        <v>13</v>
      </c>
      <c r="F38" s="14">
        <f>SUMIF('2月计划'!C:C,C:C,'2月计划'!H:H)</f>
        <v>0</v>
      </c>
      <c r="G38" s="14">
        <v>15</v>
      </c>
      <c r="J38" s="17" t="s">
        <v>74</v>
      </c>
      <c r="K38" s="17" t="s">
        <v>35</v>
      </c>
    </row>
    <row r="39" spans="2:11">
      <c r="B39" s="14" t="e">
        <f>VLOOKUP(C39,Sheet3!C:J,8,FALSE)</f>
        <v>#N/A</v>
      </c>
      <c r="C39" s="18" t="s">
        <v>187</v>
      </c>
      <c r="D39" s="18" t="s">
        <v>188</v>
      </c>
      <c r="E39" s="14" t="s">
        <v>13</v>
      </c>
      <c r="F39" s="14">
        <f>SUMIF('2月计划'!C:C,C:C,'2月计划'!H:H)</f>
        <v>0</v>
      </c>
      <c r="G39" s="14">
        <v>15</v>
      </c>
      <c r="J39" s="17" t="s">
        <v>75</v>
      </c>
      <c r="K39" s="17" t="s">
        <v>35</v>
      </c>
    </row>
    <row r="40" spans="2:11">
      <c r="B40" s="14" t="e">
        <f>VLOOKUP(C40,Sheet3!C:J,8,FALSE)</f>
        <v>#N/A</v>
      </c>
      <c r="C40" s="18" t="s">
        <v>230</v>
      </c>
      <c r="D40" s="18" t="s">
        <v>231</v>
      </c>
      <c r="E40" s="14" t="s">
        <v>13</v>
      </c>
      <c r="F40" s="14">
        <f>SUMIF('2月计划'!C:C,C:C,'2月计划'!H:H)</f>
        <v>0</v>
      </c>
      <c r="G40" s="14">
        <v>25</v>
      </c>
      <c r="J40" s="17" t="s">
        <v>76</v>
      </c>
      <c r="K40" s="17" t="s">
        <v>12</v>
      </c>
    </row>
    <row r="41" spans="2:11">
      <c r="B41" s="14" t="e">
        <f>VLOOKUP(C41,Sheet3!C:J,8,FALSE)</f>
        <v>#N/A</v>
      </c>
      <c r="C41" s="18" t="s">
        <v>142</v>
      </c>
      <c r="D41" s="18" t="s">
        <v>143</v>
      </c>
      <c r="E41" s="14" t="s">
        <v>13</v>
      </c>
      <c r="F41" s="14">
        <f>SUMIF('2月计划'!C:C,C:C,'2月计划'!H:H)</f>
        <v>0</v>
      </c>
      <c r="G41" s="14">
        <v>580</v>
      </c>
      <c r="J41" s="17" t="s">
        <v>77</v>
      </c>
      <c r="K41" s="17" t="s">
        <v>12</v>
      </c>
    </row>
    <row r="42" spans="2:11">
      <c r="B42" s="14" t="e">
        <f>VLOOKUP(C42,Sheet3!C:J,8,FALSE)</f>
        <v>#N/A</v>
      </c>
      <c r="C42" s="18" t="s">
        <v>189</v>
      </c>
      <c r="D42" s="18" t="s">
        <v>143</v>
      </c>
      <c r="E42" s="14" t="s">
        <v>13</v>
      </c>
      <c r="F42" s="14">
        <f>SUMIF('2月计划'!C:C,C:C,'2月计划'!H:H)</f>
        <v>0</v>
      </c>
      <c r="G42" s="14">
        <v>280</v>
      </c>
      <c r="J42" s="17" t="s">
        <v>20</v>
      </c>
      <c r="K42" s="17" t="s">
        <v>17</v>
      </c>
    </row>
    <row r="43" spans="2:11">
      <c r="B43" s="14" t="e">
        <f>VLOOKUP(C43,Sheet3!C:J,8,FALSE)</f>
        <v>#N/A</v>
      </c>
      <c r="C43" s="18" t="s">
        <v>144</v>
      </c>
      <c r="D43" s="18" t="s">
        <v>145</v>
      </c>
      <c r="E43" s="14" t="s">
        <v>13</v>
      </c>
      <c r="F43" s="14">
        <f>SUMIF('2月计划'!C:C,C:C,'2月计划'!H:H)</f>
        <v>0</v>
      </c>
      <c r="G43" s="14">
        <v>580</v>
      </c>
      <c r="J43" s="17" t="s">
        <v>21</v>
      </c>
      <c r="K43" s="17" t="s">
        <v>19</v>
      </c>
    </row>
    <row r="44" spans="2:11">
      <c r="B44" s="14" t="e">
        <f>VLOOKUP(C44,Sheet3!C:J,8,FALSE)</f>
        <v>#N/A</v>
      </c>
      <c r="C44" s="18" t="s">
        <v>190</v>
      </c>
      <c r="D44" s="18" t="s">
        <v>145</v>
      </c>
      <c r="E44" s="14" t="s">
        <v>13</v>
      </c>
      <c r="F44" s="14">
        <f>SUMIF('2月计划'!C:C,C:C,'2月计划'!H:H)</f>
        <v>0</v>
      </c>
      <c r="G44" s="14">
        <v>280</v>
      </c>
      <c r="J44" s="17" t="s">
        <v>78</v>
      </c>
      <c r="K44" s="17" t="s">
        <v>15</v>
      </c>
    </row>
    <row r="45" spans="2:11">
      <c r="B45" s="14" t="e">
        <f>VLOOKUP(C45,Sheet3!C:J,8,FALSE)</f>
        <v>#N/A</v>
      </c>
      <c r="C45" s="18" t="s">
        <v>146</v>
      </c>
      <c r="D45" s="18" t="s">
        <v>147</v>
      </c>
      <c r="E45" s="14" t="s">
        <v>13</v>
      </c>
      <c r="F45" s="14">
        <f>SUMIF('2月计划'!C:C,C:C,'2月计划'!H:H)</f>
        <v>0</v>
      </c>
      <c r="G45" s="14">
        <v>172</v>
      </c>
      <c r="J45" s="17" t="s">
        <v>79</v>
      </c>
      <c r="K45" s="17" t="s">
        <v>15</v>
      </c>
    </row>
    <row r="46" spans="2:11">
      <c r="B46" s="14" t="e">
        <f>VLOOKUP(C46,Sheet3!C:J,8,FALSE)</f>
        <v>#N/A</v>
      </c>
      <c r="C46" s="18" t="s">
        <v>148</v>
      </c>
      <c r="D46" s="18" t="s">
        <v>149</v>
      </c>
      <c r="E46" s="14" t="s">
        <v>13</v>
      </c>
      <c r="F46" s="14">
        <f>SUMIF('2月计划'!C:C,C:C,'2月计划'!H:H)</f>
        <v>0</v>
      </c>
      <c r="G46" s="14">
        <v>172</v>
      </c>
      <c r="J46" s="17" t="s">
        <v>80</v>
      </c>
      <c r="K46" s="17" t="s">
        <v>23</v>
      </c>
    </row>
    <row r="47" spans="2:11">
      <c r="B47" s="14" t="e">
        <f>VLOOKUP(C47,Sheet3!C:J,8,FALSE)</f>
        <v>#N/A</v>
      </c>
      <c r="C47" s="18" t="s">
        <v>191</v>
      </c>
      <c r="D47" s="18" t="s">
        <v>192</v>
      </c>
      <c r="E47" s="14" t="s">
        <v>13</v>
      </c>
      <c r="F47" s="14">
        <f>SUMIF('2月计划'!C:C,C:C,'2月计划'!H:H)</f>
        <v>0</v>
      </c>
      <c r="G47" s="14">
        <v>15</v>
      </c>
      <c r="J47" s="17" t="s">
        <v>162</v>
      </c>
      <c r="K47" s="17" t="s">
        <v>23</v>
      </c>
    </row>
    <row r="48" spans="2:11">
      <c r="B48" s="14" t="e">
        <f>VLOOKUP(C48,Sheet3!C:J,8,FALSE)</f>
        <v>#N/A</v>
      </c>
      <c r="C48" s="18" t="s">
        <v>193</v>
      </c>
      <c r="D48" s="18" t="s">
        <v>194</v>
      </c>
      <c r="E48" s="14" t="s">
        <v>13</v>
      </c>
      <c r="F48" s="14">
        <f>SUMIF('2月计划'!C:C,C:C,'2月计划'!H:H)</f>
        <v>0</v>
      </c>
      <c r="G48" s="14">
        <v>15</v>
      </c>
      <c r="J48" s="17" t="s">
        <v>81</v>
      </c>
      <c r="K48" s="17" t="s">
        <v>82</v>
      </c>
    </row>
    <row r="49" spans="2:11">
      <c r="B49" s="14" t="e">
        <f>VLOOKUP(C49,Sheet3!C:J,8,FALSE)</f>
        <v>#N/A</v>
      </c>
      <c r="C49" s="18" t="s">
        <v>232</v>
      </c>
      <c r="D49" s="18" t="s">
        <v>228</v>
      </c>
      <c r="E49" s="14" t="s">
        <v>13</v>
      </c>
      <c r="F49" s="14">
        <f>SUMIF('2月计划'!C:C,C:C,'2月计划'!H:H)</f>
        <v>0</v>
      </c>
      <c r="G49" s="14">
        <v>100</v>
      </c>
      <c r="J49" s="17" t="s">
        <v>163</v>
      </c>
      <c r="K49" s="17" t="s">
        <v>82</v>
      </c>
    </row>
    <row r="50" spans="2:11">
      <c r="B50" s="14" t="e">
        <f>VLOOKUP(C50,Sheet3!C:J,8,FALSE)</f>
        <v>#N/A</v>
      </c>
      <c r="C50" s="18" t="s">
        <v>233</v>
      </c>
      <c r="D50" s="18" t="s">
        <v>228</v>
      </c>
      <c r="E50" s="14" t="s">
        <v>13</v>
      </c>
      <c r="F50" s="14">
        <f>SUMIF('2月计划'!C:C,C:C,'2月计划'!H:H)</f>
        <v>0</v>
      </c>
      <c r="G50" s="14">
        <v>150</v>
      </c>
      <c r="J50" s="17">
        <v>1103631500008</v>
      </c>
      <c r="K50" s="17" t="s">
        <v>60</v>
      </c>
    </row>
    <row r="51" spans="2:11">
      <c r="B51" s="14" t="e">
        <f>VLOOKUP(C51,Sheet3!C:J,8,FALSE)</f>
        <v>#N/A</v>
      </c>
      <c r="C51" s="18" t="s">
        <v>156</v>
      </c>
      <c r="D51" s="18" t="s">
        <v>17</v>
      </c>
      <c r="E51" s="14" t="s">
        <v>13</v>
      </c>
      <c r="F51" s="14">
        <f>SUMIF('2月计划'!C:C,C:C,'2月计划'!H:H)</f>
        <v>0</v>
      </c>
      <c r="G51" s="14">
        <v>22</v>
      </c>
      <c r="J51" s="17" t="s">
        <v>83</v>
      </c>
      <c r="K51" s="17" t="s">
        <v>33</v>
      </c>
    </row>
    <row r="52" spans="2:11">
      <c r="B52" s="14" t="e">
        <f>VLOOKUP(C52,Sheet3!C:J,8,FALSE)</f>
        <v>#N/A</v>
      </c>
      <c r="C52" s="18" t="s">
        <v>157</v>
      </c>
      <c r="D52" s="18" t="s">
        <v>19</v>
      </c>
      <c r="E52" s="14" t="s">
        <v>13</v>
      </c>
      <c r="F52" s="14">
        <f>SUMIF('2月计划'!C:C,C:C,'2月计划'!H:H)</f>
        <v>0</v>
      </c>
      <c r="G52" s="14">
        <v>22</v>
      </c>
      <c r="J52" s="17" t="s">
        <v>84</v>
      </c>
      <c r="K52" s="17" t="s">
        <v>85</v>
      </c>
    </row>
    <row r="53" spans="2:11">
      <c r="B53" s="14" t="e">
        <f>VLOOKUP(C53,Sheet3!C:J,8,FALSE)</f>
        <v>#N/A</v>
      </c>
      <c r="C53" s="18" t="s">
        <v>158</v>
      </c>
      <c r="D53" s="18" t="s">
        <v>159</v>
      </c>
      <c r="E53" s="14" t="s">
        <v>13</v>
      </c>
      <c r="F53" s="14">
        <f>SUMIF('2月计划'!C:C,C:C,'2月计划'!H:H)</f>
        <v>0</v>
      </c>
      <c r="G53" s="14">
        <v>264</v>
      </c>
      <c r="J53" s="17" t="s">
        <v>86</v>
      </c>
      <c r="K53" s="17" t="s">
        <v>87</v>
      </c>
    </row>
    <row r="54" spans="2:11">
      <c r="B54" s="14" t="e">
        <f>VLOOKUP(C54,Sheet3!C:J,8,FALSE)</f>
        <v>#N/A</v>
      </c>
      <c r="C54" s="18" t="s">
        <v>234</v>
      </c>
      <c r="D54" s="18" t="s">
        <v>235</v>
      </c>
      <c r="E54" s="14" t="s">
        <v>13</v>
      </c>
      <c r="F54" s="14">
        <f>SUMIF('2月计划'!C:C,C:C,'2月计划'!H:H)</f>
        <v>0</v>
      </c>
      <c r="G54" s="14">
        <v>15</v>
      </c>
      <c r="J54" s="17" t="s">
        <v>88</v>
      </c>
      <c r="K54" s="17" t="s">
        <v>12</v>
      </c>
    </row>
    <row r="55" spans="2:11">
      <c r="B55" s="14" t="e">
        <f>VLOOKUP(C55,Sheet3!C:J,8,FALSE)</f>
        <v>#N/A</v>
      </c>
      <c r="C55" s="18" t="s">
        <v>160</v>
      </c>
      <c r="D55" s="18" t="s">
        <v>161</v>
      </c>
      <c r="E55" s="14" t="s">
        <v>13</v>
      </c>
      <c r="F55" s="14">
        <f>SUMIF('2月计划'!C:C,C:C,'2月计划'!H:H)</f>
        <v>0</v>
      </c>
      <c r="G55" s="14">
        <v>44</v>
      </c>
      <c r="J55" s="17" t="s">
        <v>89</v>
      </c>
      <c r="K55" s="17" t="s">
        <v>15</v>
      </c>
    </row>
    <row r="56" spans="2:11">
      <c r="B56" s="14" t="e">
        <f>VLOOKUP(C56,Sheet3!C:J,8,FALSE)</f>
        <v>#N/A</v>
      </c>
      <c r="C56" s="18" t="s">
        <v>73</v>
      </c>
      <c r="D56" s="18" t="s">
        <v>31</v>
      </c>
      <c r="E56" s="14" t="s">
        <v>13</v>
      </c>
      <c r="F56" s="14">
        <f>SUMIF('2月计划'!C:C,C:C,'2月计划'!H:H)</f>
        <v>0</v>
      </c>
      <c r="G56" s="14">
        <v>1037</v>
      </c>
      <c r="J56" s="17" t="s">
        <v>90</v>
      </c>
      <c r="K56" s="17" t="s">
        <v>91</v>
      </c>
    </row>
    <row r="57" spans="2:11">
      <c r="B57" s="14" t="e">
        <f>VLOOKUP(C57,Sheet3!C:J,8,FALSE)</f>
        <v>#N/A</v>
      </c>
      <c r="C57" s="18" t="s">
        <v>74</v>
      </c>
      <c r="D57" s="18" t="s">
        <v>35</v>
      </c>
      <c r="E57" s="14" t="s">
        <v>13</v>
      </c>
      <c r="F57" s="14">
        <f>SUMIF('2月计划'!C:C,C:C,'2月计划'!H:H)</f>
        <v>0</v>
      </c>
      <c r="G57" s="14">
        <v>69</v>
      </c>
      <c r="J57" s="17" t="s">
        <v>92</v>
      </c>
      <c r="K57" s="17" t="s">
        <v>93</v>
      </c>
    </row>
    <row r="58" spans="2:11">
      <c r="B58" s="14" t="e">
        <f>VLOOKUP(C58,Sheet3!C:J,8,FALSE)</f>
        <v>#N/A</v>
      </c>
      <c r="C58" s="18" t="s">
        <v>75</v>
      </c>
      <c r="D58" s="18" t="s">
        <v>35</v>
      </c>
      <c r="E58" s="14" t="s">
        <v>13</v>
      </c>
      <c r="F58" s="14">
        <f>SUMIF('2月计划'!C:C,C:C,'2月计划'!H:H)</f>
        <v>0</v>
      </c>
      <c r="G58" s="14">
        <v>3792</v>
      </c>
      <c r="J58" s="17" t="s">
        <v>209</v>
      </c>
      <c r="K58" s="17" t="s">
        <v>17</v>
      </c>
    </row>
    <row r="59" spans="2:11">
      <c r="B59" s="14" t="e">
        <f>VLOOKUP(C59,Sheet3!C:J,8,FALSE)</f>
        <v>#N/A</v>
      </c>
      <c r="C59" s="18" t="s">
        <v>76</v>
      </c>
      <c r="D59" s="18" t="s">
        <v>12</v>
      </c>
      <c r="E59" s="14" t="s">
        <v>13</v>
      </c>
      <c r="F59" s="14">
        <f>SUMIF('2月计划'!C:C,C:C,'2月计划'!H:H)</f>
        <v>0</v>
      </c>
      <c r="G59" s="14">
        <v>1216</v>
      </c>
      <c r="J59" s="17" t="s">
        <v>94</v>
      </c>
      <c r="K59" s="17" t="s">
        <v>19</v>
      </c>
    </row>
    <row r="60" spans="2:11">
      <c r="B60" s="14" t="e">
        <f>VLOOKUP(C60,Sheet3!C:J,8,FALSE)</f>
        <v>#N/A</v>
      </c>
      <c r="C60" s="18" t="s">
        <v>20</v>
      </c>
      <c r="D60" s="18" t="s">
        <v>17</v>
      </c>
      <c r="E60" s="14" t="s">
        <v>13</v>
      </c>
      <c r="F60" s="14">
        <f>SUMIF('2月计划'!C:C,C:C,'2月计划'!H:H)</f>
        <v>0</v>
      </c>
      <c r="G60" s="14">
        <v>730</v>
      </c>
      <c r="J60" s="17" t="s">
        <v>95</v>
      </c>
      <c r="K60" s="17" t="s">
        <v>96</v>
      </c>
    </row>
    <row r="61" spans="2:11">
      <c r="B61" s="14" t="e">
        <f>VLOOKUP(C61,Sheet3!C:J,8,FALSE)</f>
        <v>#N/A</v>
      </c>
      <c r="C61" s="18" t="s">
        <v>21</v>
      </c>
      <c r="D61" s="18" t="s">
        <v>19</v>
      </c>
      <c r="E61" s="14" t="s">
        <v>13</v>
      </c>
      <c r="F61" s="14">
        <f>SUMIF('2月计划'!C:C,C:C,'2月计划'!H:H)</f>
        <v>0</v>
      </c>
      <c r="G61" s="14">
        <v>730</v>
      </c>
      <c r="J61" s="17" t="s">
        <v>97</v>
      </c>
      <c r="K61" s="17" t="s">
        <v>98</v>
      </c>
    </row>
    <row r="62" spans="2:11">
      <c r="B62" s="14" t="e">
        <f>VLOOKUP(C62,Sheet3!C:J,8,FALSE)</f>
        <v>#N/A</v>
      </c>
      <c r="C62" s="18" t="s">
        <v>78</v>
      </c>
      <c r="D62" s="18" t="s">
        <v>15</v>
      </c>
      <c r="E62" s="14" t="s">
        <v>13</v>
      </c>
      <c r="F62" s="14">
        <f>SUMIF('2月计划'!C:C,C:C,'2月计划'!H:H)</f>
        <v>0</v>
      </c>
      <c r="G62" s="14">
        <v>1216</v>
      </c>
      <c r="J62" s="17" t="s">
        <v>99</v>
      </c>
      <c r="K62" s="17" t="s">
        <v>27</v>
      </c>
    </row>
    <row r="63" spans="2:11">
      <c r="B63" s="14" t="e">
        <f>VLOOKUP(C63,Sheet3!C:J,8,FALSE)</f>
        <v>#N/A</v>
      </c>
      <c r="C63" s="18" t="s">
        <v>80</v>
      </c>
      <c r="D63" s="18" t="s">
        <v>23</v>
      </c>
      <c r="E63" s="14" t="s">
        <v>13</v>
      </c>
      <c r="F63" s="14">
        <f>SUMIF('2月计划'!C:C,C:C,'2月计划'!H:H)</f>
        <v>0</v>
      </c>
      <c r="G63" s="14">
        <v>1757</v>
      </c>
      <c r="J63" s="17" t="s">
        <v>195</v>
      </c>
      <c r="K63" s="17" t="s">
        <v>64</v>
      </c>
    </row>
    <row r="64" spans="2:11">
      <c r="B64" s="14" t="e">
        <f>VLOOKUP(C64,Sheet3!C:J,8,FALSE)</f>
        <v>#N/A</v>
      </c>
      <c r="C64" s="18" t="s">
        <v>81</v>
      </c>
      <c r="D64" s="18" t="s">
        <v>82</v>
      </c>
      <c r="E64" s="14" t="s">
        <v>13</v>
      </c>
      <c r="F64" s="14">
        <f>SUMIF('2月计划'!C:C,C:C,'2月计划'!H:H)</f>
        <v>0</v>
      </c>
      <c r="G64" s="14">
        <v>1933</v>
      </c>
      <c r="J64" s="17" t="s">
        <v>101</v>
      </c>
      <c r="K64" s="17" t="s">
        <v>12</v>
      </c>
    </row>
    <row r="65" spans="2:11">
      <c r="B65" s="14" t="e">
        <f>VLOOKUP(C65,Sheet3!C:J,8,FALSE)</f>
        <v>#N/A</v>
      </c>
      <c r="C65" s="18" t="s">
        <v>26</v>
      </c>
      <c r="D65" s="18" t="s">
        <v>27</v>
      </c>
      <c r="E65" s="14" t="s">
        <v>13</v>
      </c>
      <c r="F65" s="14">
        <f>SUMIF('2月计划'!C:C,C:C,'2月计划'!H:H)</f>
        <v>0</v>
      </c>
      <c r="G65" s="14">
        <v>6586</v>
      </c>
      <c r="J65" s="17" t="s">
        <v>102</v>
      </c>
      <c r="K65" s="17" t="s">
        <v>15</v>
      </c>
    </row>
    <row r="66" spans="2:11">
      <c r="B66" s="14" t="e">
        <f>VLOOKUP(C66,Sheet3!C:J,8,FALSE)</f>
        <v>#N/A</v>
      </c>
      <c r="C66" s="18" t="s">
        <v>166</v>
      </c>
      <c r="D66" s="18" t="s">
        <v>167</v>
      </c>
      <c r="E66" s="14" t="s">
        <v>13</v>
      </c>
      <c r="F66" s="14">
        <f>SUMIF('2月计划'!C:C,C:C,'2月计划'!H:H)</f>
        <v>0</v>
      </c>
      <c r="G66" s="14">
        <v>5376</v>
      </c>
      <c r="J66" s="17" t="s">
        <v>178</v>
      </c>
      <c r="K66" s="17" t="s">
        <v>33</v>
      </c>
    </row>
    <row r="67" spans="2:11">
      <c r="B67" s="14" t="e">
        <f>VLOOKUP(C67,Sheet3!C:J,8,FALSE)</f>
        <v>#N/A</v>
      </c>
      <c r="C67" s="18" t="s">
        <v>168</v>
      </c>
      <c r="D67" s="18" t="s">
        <v>169</v>
      </c>
      <c r="E67" s="14" t="s">
        <v>13</v>
      </c>
      <c r="F67" s="14">
        <f>SUMIF('2月计划'!C:C,C:C,'2月计划'!H:H)</f>
        <v>0</v>
      </c>
      <c r="G67" s="14">
        <v>236</v>
      </c>
      <c r="J67" s="17" t="s">
        <v>46</v>
      </c>
      <c r="K67" s="17" t="s">
        <v>19</v>
      </c>
    </row>
    <row r="68" spans="2:11">
      <c r="B68" s="14" t="e">
        <f>VLOOKUP(C68,Sheet3!C:J,8,FALSE)</f>
        <v>#N/A</v>
      </c>
      <c r="C68" s="49" t="s">
        <v>59</v>
      </c>
      <c r="D68" s="18" t="s">
        <v>60</v>
      </c>
      <c r="E68" s="14" t="s">
        <v>13</v>
      </c>
      <c r="F68" s="14">
        <f>SUMIF('2月计划'!C:C,C:C,'2月计划'!H:H)</f>
        <v>0</v>
      </c>
      <c r="G68" s="14">
        <v>10</v>
      </c>
      <c r="J68" s="17" t="s">
        <v>47</v>
      </c>
      <c r="K68" s="17" t="s">
        <v>23</v>
      </c>
    </row>
    <row r="69" spans="2:11">
      <c r="B69" s="14" t="e">
        <f>VLOOKUP(C69,Sheet3!C:J,8,FALSE)</f>
        <v>#N/A</v>
      </c>
      <c r="C69" s="18" t="s">
        <v>100</v>
      </c>
      <c r="D69" s="18" t="s">
        <v>33</v>
      </c>
      <c r="E69" s="14" t="s">
        <v>13</v>
      </c>
      <c r="F69" s="14">
        <f>SUMIF('2月计划'!C:C,C:C,'2月计划'!H:H)</f>
        <v>0</v>
      </c>
      <c r="G69" s="14">
        <v>9180</v>
      </c>
      <c r="J69" s="17" t="s">
        <v>50</v>
      </c>
      <c r="K69" s="17" t="s">
        <v>25</v>
      </c>
    </row>
    <row r="70" spans="2:11">
      <c r="B70" s="14" t="e">
        <f>VLOOKUP(C70,Sheet3!C:J,8,FALSE)</f>
        <v>#N/A</v>
      </c>
      <c r="C70" s="18" t="s">
        <v>195</v>
      </c>
      <c r="D70" s="18" t="s">
        <v>64</v>
      </c>
      <c r="E70" s="14" t="s">
        <v>13</v>
      </c>
      <c r="F70" s="14">
        <f>SUMIF('2月计划'!C:C,C:C,'2月计划'!H:H)</f>
        <v>0</v>
      </c>
      <c r="G70" s="14">
        <v>2816</v>
      </c>
      <c r="J70" s="17" t="s">
        <v>51</v>
      </c>
      <c r="K70" s="17" t="s">
        <v>25</v>
      </c>
    </row>
    <row r="71" spans="2:11">
      <c r="B71" s="14" t="e">
        <f>VLOOKUP(C71,Sheet3!C:J,8,FALSE)</f>
        <v>#N/A</v>
      </c>
      <c r="C71" s="18" t="s">
        <v>65</v>
      </c>
      <c r="D71" s="18" t="s">
        <v>66</v>
      </c>
      <c r="E71" s="14" t="s">
        <v>13</v>
      </c>
      <c r="F71" s="14">
        <f>SUMIF('2月计划'!C:C,C:C,'2月计划'!H:H)</f>
        <v>0</v>
      </c>
      <c r="G71" s="14">
        <v>50</v>
      </c>
      <c r="J71" s="17" t="s">
        <v>52</v>
      </c>
      <c r="K71" s="17" t="s">
        <v>23</v>
      </c>
    </row>
    <row r="72" spans="2:11">
      <c r="B72" s="14" t="e">
        <f>VLOOKUP(C72,Sheet3!C:J,8,FALSE)</f>
        <v>#N/A</v>
      </c>
      <c r="C72" s="18" t="s">
        <v>208</v>
      </c>
      <c r="D72" s="18" t="s">
        <v>15</v>
      </c>
      <c r="E72" s="14" t="s">
        <v>13</v>
      </c>
      <c r="F72" s="14">
        <f>SUMIF('2月计划'!C:C,C:C,'2月计划'!H:H)</f>
        <v>0</v>
      </c>
      <c r="G72" s="14">
        <v>12</v>
      </c>
      <c r="J72" s="17" t="s">
        <v>53</v>
      </c>
      <c r="K72" s="17" t="s">
        <v>17</v>
      </c>
    </row>
    <row r="73" spans="2:11">
      <c r="B73" s="14" t="e">
        <f>VLOOKUP(C73,Sheet3!C:J,8,FALSE)</f>
        <v>#N/A</v>
      </c>
      <c r="C73" s="18" t="s">
        <v>77</v>
      </c>
      <c r="D73" s="18" t="s">
        <v>12</v>
      </c>
      <c r="E73" s="14" t="s">
        <v>13</v>
      </c>
      <c r="F73" s="14">
        <f>SUMIF('2月计划'!C:C,C:C,'2月计划'!H:H)</f>
        <v>0</v>
      </c>
      <c r="G73" s="14">
        <v>40</v>
      </c>
      <c r="J73" s="17" t="s">
        <v>236</v>
      </c>
      <c r="K73" s="17" t="s">
        <v>216</v>
      </c>
    </row>
    <row r="74" spans="2:11">
      <c r="B74" s="14" t="e">
        <f>VLOOKUP(C74,Sheet3!C:J,8,FALSE)</f>
        <v>#N/A</v>
      </c>
      <c r="C74" s="18" t="s">
        <v>79</v>
      </c>
      <c r="D74" s="18" t="s">
        <v>15</v>
      </c>
      <c r="E74" s="14" t="s">
        <v>13</v>
      </c>
      <c r="F74" s="14">
        <f>SUMIF('2月计划'!C:C,C:C,'2月计划'!H:H)</f>
        <v>0</v>
      </c>
      <c r="G74" s="14">
        <v>40</v>
      </c>
      <c r="J74" s="17" t="s">
        <v>237</v>
      </c>
      <c r="K74" s="17" t="s">
        <v>238</v>
      </c>
    </row>
    <row r="75" spans="2:11">
      <c r="B75" s="14" t="e">
        <f>VLOOKUP(C75,Sheet3!C:J,8,FALSE)</f>
        <v>#N/A</v>
      </c>
      <c r="C75" s="18" t="s">
        <v>162</v>
      </c>
      <c r="D75" s="18" t="s">
        <v>23</v>
      </c>
      <c r="E75" s="14" t="s">
        <v>13</v>
      </c>
      <c r="F75" s="14">
        <f>SUMIF('2月计划'!C:C,C:C,'2月计划'!H:H)</f>
        <v>0</v>
      </c>
      <c r="G75" s="14">
        <v>30</v>
      </c>
      <c r="J75" s="17" t="s">
        <v>239</v>
      </c>
      <c r="K75" s="17" t="s">
        <v>216</v>
      </c>
    </row>
    <row r="76" spans="2:11">
      <c r="B76" s="14" t="e">
        <f>VLOOKUP(C76,Sheet3!C:J,8,FALSE)</f>
        <v>#N/A</v>
      </c>
      <c r="C76" s="18" t="s">
        <v>163</v>
      </c>
      <c r="D76" s="18" t="s">
        <v>82</v>
      </c>
      <c r="E76" s="14" t="s">
        <v>13</v>
      </c>
      <c r="F76" s="14">
        <f>SUMIF('2月计划'!C:C,C:C,'2月计划'!H:H)</f>
        <v>0</v>
      </c>
      <c r="G76" s="14">
        <v>30</v>
      </c>
      <c r="J76" s="17" t="s">
        <v>240</v>
      </c>
      <c r="K76" s="17" t="s">
        <v>241</v>
      </c>
    </row>
    <row r="77" spans="2:11">
      <c r="B77" s="14" t="e">
        <f>VLOOKUP(C77,Sheet3!C:J,8,FALSE)</f>
        <v>#N/A</v>
      </c>
      <c r="C77" s="18" t="s">
        <v>83</v>
      </c>
      <c r="D77" s="18" t="s">
        <v>33</v>
      </c>
      <c r="E77" s="14" t="s">
        <v>13</v>
      </c>
      <c r="F77" s="14">
        <f>SUMIF('2月计划'!C:C,C:C,'2月计划'!H:H)</f>
        <v>0</v>
      </c>
      <c r="G77" s="14">
        <v>5024</v>
      </c>
      <c r="J77" s="17" t="s">
        <v>242</v>
      </c>
      <c r="K77" s="17" t="s">
        <v>243</v>
      </c>
    </row>
    <row r="78" spans="2:11">
      <c r="B78" s="14" t="e">
        <f>VLOOKUP(C78,Sheet3!C:J,8,FALSE)</f>
        <v>#N/A</v>
      </c>
      <c r="C78" s="18" t="s">
        <v>84</v>
      </c>
      <c r="D78" s="18" t="s">
        <v>85</v>
      </c>
      <c r="E78" s="14" t="s">
        <v>13</v>
      </c>
      <c r="F78" s="14">
        <f>SUMIF('2月计划'!C:C,C:C,'2月计划'!H:H)</f>
        <v>0</v>
      </c>
      <c r="G78" s="14">
        <v>6838</v>
      </c>
      <c r="J78" s="17" t="s">
        <v>244</v>
      </c>
      <c r="K78" s="17" t="s">
        <v>180</v>
      </c>
    </row>
    <row r="79" spans="2:11">
      <c r="B79" s="14" t="e">
        <f>VLOOKUP(C79,Sheet3!C:J,8,FALSE)</f>
        <v>#N/A</v>
      </c>
      <c r="C79" s="18" t="s">
        <v>245</v>
      </c>
      <c r="D79" s="18" t="s">
        <v>12</v>
      </c>
      <c r="E79" s="14" t="s">
        <v>13</v>
      </c>
      <c r="F79" s="14">
        <f>SUMIF('2月计划'!C:C,C:C,'2月计划'!H:H)</f>
        <v>0</v>
      </c>
      <c r="G79" s="14">
        <v>12</v>
      </c>
      <c r="J79" s="17" t="s">
        <v>246</v>
      </c>
      <c r="K79" s="17" t="s">
        <v>180</v>
      </c>
    </row>
    <row r="80" spans="2:11">
      <c r="B80" s="14" t="e">
        <f>VLOOKUP(C80,Sheet3!C:J,8,FALSE)</f>
        <v>#N/A</v>
      </c>
      <c r="C80" s="18" t="s">
        <v>247</v>
      </c>
      <c r="D80" s="18" t="s">
        <v>15</v>
      </c>
      <c r="E80" s="14" t="s">
        <v>13</v>
      </c>
      <c r="F80" s="14">
        <f>SUMIF('2月计划'!C:C,C:C,'2月计划'!H:H)</f>
        <v>0</v>
      </c>
      <c r="G80" s="14">
        <v>12</v>
      </c>
      <c r="J80" s="17" t="s">
        <v>248</v>
      </c>
      <c r="K80" s="17" t="s">
        <v>180</v>
      </c>
    </row>
    <row r="81" spans="2:11">
      <c r="B81" s="14" t="e">
        <f>VLOOKUP(C81,Sheet3!C:J,8,FALSE)</f>
        <v>#N/A</v>
      </c>
      <c r="C81" s="18" t="s">
        <v>90</v>
      </c>
      <c r="D81" s="18" t="s">
        <v>91</v>
      </c>
      <c r="E81" s="14" t="s">
        <v>13</v>
      </c>
      <c r="F81" s="14">
        <f>SUMIF('2月计划'!C:C,C:C,'2月计划'!H:H)</f>
        <v>0</v>
      </c>
      <c r="G81" s="14">
        <v>270</v>
      </c>
      <c r="J81" s="17" t="s">
        <v>249</v>
      </c>
      <c r="K81" s="17" t="s">
        <v>180</v>
      </c>
    </row>
    <row r="82" spans="2:11">
      <c r="B82" s="14" t="e">
        <f>VLOOKUP(C82,Sheet3!C:J,8,FALSE)</f>
        <v>#N/A</v>
      </c>
      <c r="C82" s="18" t="s">
        <v>92</v>
      </c>
      <c r="D82" s="18" t="s">
        <v>93</v>
      </c>
      <c r="E82" s="14" t="s">
        <v>13</v>
      </c>
      <c r="F82" s="14">
        <f>SUMIF('2月计划'!C:C,C:C,'2月计划'!H:H)</f>
        <v>0</v>
      </c>
      <c r="G82" s="14">
        <v>170</v>
      </c>
      <c r="J82" s="17" t="s">
        <v>250</v>
      </c>
      <c r="K82" s="17" t="s">
        <v>251</v>
      </c>
    </row>
    <row r="83" spans="2:11">
      <c r="B83" s="14" t="e">
        <f>VLOOKUP(C83,Sheet3!C:J,8,FALSE)</f>
        <v>#N/A</v>
      </c>
      <c r="C83" s="18" t="s">
        <v>209</v>
      </c>
      <c r="D83" s="18" t="s">
        <v>17</v>
      </c>
      <c r="E83" s="14" t="s">
        <v>13</v>
      </c>
      <c r="F83" s="14">
        <f>SUMIF('2月计划'!C:C,C:C,'2月计划'!H:H)</f>
        <v>0</v>
      </c>
      <c r="G83" s="14">
        <v>40</v>
      </c>
      <c r="J83" s="17" t="s">
        <v>252</v>
      </c>
      <c r="K83" s="17" t="s">
        <v>251</v>
      </c>
    </row>
    <row r="84" spans="2:11">
      <c r="B84" s="14" t="e">
        <f>VLOOKUP(C84,Sheet3!C:J,8,FALSE)</f>
        <v>#N/A</v>
      </c>
      <c r="C84" s="18" t="s">
        <v>94</v>
      </c>
      <c r="D84" s="18" t="s">
        <v>19</v>
      </c>
      <c r="E84" s="14" t="s">
        <v>13</v>
      </c>
      <c r="F84" s="14">
        <f>SUMIF('2月计划'!C:C,C:C,'2月计划'!H:H)</f>
        <v>0</v>
      </c>
      <c r="G84" s="14">
        <v>40</v>
      </c>
      <c r="J84" s="17" t="s">
        <v>253</v>
      </c>
      <c r="K84" s="17" t="s">
        <v>254</v>
      </c>
    </row>
    <row r="85" spans="2:11">
      <c r="B85" s="14" t="e">
        <f>VLOOKUP(C85,Sheet3!C:J,8,FALSE)</f>
        <v>#N/A</v>
      </c>
      <c r="C85" s="18" t="s">
        <v>95</v>
      </c>
      <c r="D85" s="18" t="s">
        <v>96</v>
      </c>
      <c r="E85" s="14" t="s">
        <v>13</v>
      </c>
      <c r="F85" s="14">
        <f>SUMIF('2月计划'!C:C,C:C,'2月计划'!H:H)</f>
        <v>0</v>
      </c>
      <c r="G85" s="14">
        <v>100</v>
      </c>
      <c r="J85" s="17" t="s">
        <v>57</v>
      </c>
      <c r="K85" s="17" t="s">
        <v>17</v>
      </c>
    </row>
    <row r="86" spans="2:11">
      <c r="B86" s="14" t="e">
        <f>VLOOKUP(C86,Sheet3!C:J,8,FALSE)</f>
        <v>#N/A</v>
      </c>
      <c r="C86" s="18" t="s">
        <v>97</v>
      </c>
      <c r="D86" s="18" t="s">
        <v>98</v>
      </c>
      <c r="E86" s="14" t="s">
        <v>13</v>
      </c>
      <c r="F86" s="14">
        <f>SUMIF('2月计划'!C:C,C:C,'2月计划'!H:H)</f>
        <v>0</v>
      </c>
      <c r="G86" s="14">
        <v>100</v>
      </c>
      <c r="J86" s="17" t="s">
        <v>58</v>
      </c>
      <c r="K86" s="17" t="s">
        <v>19</v>
      </c>
    </row>
    <row r="87" spans="2:7">
      <c r="B87" s="14" t="e">
        <f>VLOOKUP(C87,Sheet3!C:J,8,FALSE)</f>
        <v>#N/A</v>
      </c>
      <c r="C87" s="18" t="s">
        <v>99</v>
      </c>
      <c r="D87" s="18" t="s">
        <v>27</v>
      </c>
      <c r="E87" s="14" t="s">
        <v>13</v>
      </c>
      <c r="F87" s="14">
        <f>SUMIF('2月计划'!C:C,C:C,'2月计划'!H:H)</f>
        <v>0</v>
      </c>
      <c r="G87" s="14">
        <v>100</v>
      </c>
    </row>
    <row r="88" spans="2:7">
      <c r="B88" s="14" t="e">
        <f>VLOOKUP(C88,Sheet3!C:J,8,FALSE)</f>
        <v>#N/A</v>
      </c>
      <c r="C88" s="18" t="s">
        <v>101</v>
      </c>
      <c r="D88" s="18" t="s">
        <v>12</v>
      </c>
      <c r="E88" s="14" t="s">
        <v>13</v>
      </c>
      <c r="F88" s="14">
        <f>SUMIF('2月计划'!C:C,C:C,'2月计划'!H:H)</f>
        <v>0</v>
      </c>
      <c r="G88" s="14">
        <v>1499</v>
      </c>
    </row>
    <row r="89" spans="2:7">
      <c r="B89" s="14" t="e">
        <f>VLOOKUP(C89,Sheet3!C:J,8,FALSE)</f>
        <v>#N/A</v>
      </c>
      <c r="C89" s="18" t="s">
        <v>102</v>
      </c>
      <c r="D89" s="18" t="s">
        <v>15</v>
      </c>
      <c r="E89" s="14" t="s">
        <v>13</v>
      </c>
      <c r="F89" s="14">
        <f>SUMIF('2月计划'!C:C,C:C,'2月计划'!H:H)</f>
        <v>0</v>
      </c>
      <c r="G89" s="14">
        <v>1499</v>
      </c>
    </row>
    <row r="90" spans="2:7">
      <c r="B90" s="14" t="e">
        <f>VLOOKUP(C90,Sheet3!C:J,8,FALSE)</f>
        <v>#N/A</v>
      </c>
      <c r="C90" s="49" t="s">
        <v>174</v>
      </c>
      <c r="D90" s="18" t="s">
        <v>175</v>
      </c>
      <c r="E90" s="14" t="s">
        <v>13</v>
      </c>
      <c r="F90" s="14">
        <f>SUMIF('2月计划'!C:C,C:C,'2月计划'!H:H)</f>
        <v>0</v>
      </c>
      <c r="G90" s="14">
        <v>34</v>
      </c>
    </row>
    <row r="91" spans="2:7">
      <c r="B91" s="14" t="e">
        <f>VLOOKUP(C91,Sheet3!C:J,8,FALSE)</f>
        <v>#N/A</v>
      </c>
      <c r="C91" s="49" t="s">
        <v>28</v>
      </c>
      <c r="D91" s="18" t="s">
        <v>29</v>
      </c>
      <c r="E91" s="14" t="s">
        <v>13</v>
      </c>
      <c r="F91" s="14">
        <f>SUMIF('2月计划'!C:C,C:C,'2月计划'!H:H)</f>
        <v>0</v>
      </c>
      <c r="G91" s="14">
        <v>68</v>
      </c>
    </row>
    <row r="92" spans="2:7">
      <c r="B92" s="14" t="e">
        <f>VLOOKUP(C92,Sheet3!C:J,8,FALSE)</f>
        <v>#N/A</v>
      </c>
      <c r="C92" s="49" t="s">
        <v>176</v>
      </c>
      <c r="D92" s="18" t="s">
        <v>177</v>
      </c>
      <c r="E92" s="14" t="s">
        <v>13</v>
      </c>
      <c r="F92" s="14">
        <f>SUMIF('2月计划'!C:C,C:C,'2月计划'!H:H)</f>
        <v>0</v>
      </c>
      <c r="G92" s="14">
        <v>10</v>
      </c>
    </row>
    <row r="93" spans="2:7">
      <c r="B93" s="14" t="e">
        <f>VLOOKUP(C93,Sheet3!C:J,8,FALSE)</f>
        <v>#N/A</v>
      </c>
      <c r="C93" s="49" t="s">
        <v>30</v>
      </c>
      <c r="D93" s="18" t="s">
        <v>31</v>
      </c>
      <c r="E93" s="14" t="s">
        <v>13</v>
      </c>
      <c r="F93" s="14">
        <f>SUMIF('2月计划'!C:C,C:C,'2月计划'!H:H)</f>
        <v>0</v>
      </c>
      <c r="G93" s="14">
        <v>1084</v>
      </c>
    </row>
    <row r="94" spans="2:7">
      <c r="B94" s="14" t="e">
        <f>VLOOKUP(C94,Sheet3!C:J,8,FALSE)</f>
        <v>#N/A</v>
      </c>
      <c r="C94" s="18" t="s">
        <v>38</v>
      </c>
      <c r="D94" s="18" t="s">
        <v>33</v>
      </c>
      <c r="E94" s="14" t="s">
        <v>13</v>
      </c>
      <c r="F94" s="14">
        <f>SUMIF('2月计划'!C:C,C:C,'2月计划'!H:H)</f>
        <v>0</v>
      </c>
      <c r="G94" s="14">
        <v>142</v>
      </c>
    </row>
    <row r="95" spans="2:7">
      <c r="B95" s="14" t="e">
        <f>VLOOKUP(C95,Sheet3!C:J,8,FALSE)</f>
        <v>#N/A</v>
      </c>
      <c r="C95" s="18" t="s">
        <v>39</v>
      </c>
      <c r="D95" s="18" t="s">
        <v>35</v>
      </c>
      <c r="E95" s="14" t="s">
        <v>13</v>
      </c>
      <c r="F95" s="14">
        <f>SUMIF('2月计划'!C:C,C:C,'2月计划'!H:H)</f>
        <v>0</v>
      </c>
      <c r="G95" s="14">
        <v>71</v>
      </c>
    </row>
    <row r="96" spans="2:7">
      <c r="B96" s="14" t="e">
        <f>VLOOKUP(C96,Sheet3!C:J,8,FALSE)</f>
        <v>#N/A</v>
      </c>
      <c r="C96" s="18" t="s">
        <v>40</v>
      </c>
      <c r="D96" s="18" t="s">
        <v>17</v>
      </c>
      <c r="E96" s="14" t="s">
        <v>13</v>
      </c>
      <c r="F96" s="14">
        <f>SUMIF('2月计划'!C:C,C:C,'2月计划'!H:H)</f>
        <v>0</v>
      </c>
      <c r="G96" s="14">
        <v>154</v>
      </c>
    </row>
    <row r="97" spans="2:7">
      <c r="B97" s="14" t="e">
        <f>VLOOKUP(C97,Sheet3!C:J,8,FALSE)</f>
        <v>#N/A</v>
      </c>
      <c r="C97" s="18" t="s">
        <v>41</v>
      </c>
      <c r="D97" s="18" t="s">
        <v>19</v>
      </c>
      <c r="E97" s="14" t="s">
        <v>13</v>
      </c>
      <c r="F97" s="14">
        <f>SUMIF('2月计划'!C:C,C:C,'2月计划'!H:H)</f>
        <v>0</v>
      </c>
      <c r="G97" s="14">
        <v>154</v>
      </c>
    </row>
    <row r="98" spans="2:7">
      <c r="B98" s="14" t="e">
        <f>VLOOKUP(C98,Sheet3!C:J,8,FALSE)</f>
        <v>#N/A</v>
      </c>
      <c r="C98" s="18" t="s">
        <v>11</v>
      </c>
      <c r="D98" s="18" t="s">
        <v>12</v>
      </c>
      <c r="E98" s="14" t="s">
        <v>13</v>
      </c>
      <c r="F98" s="14">
        <f>SUMIF('2月计划'!C:C,C:C,'2月计划'!H:H)</f>
        <v>0</v>
      </c>
      <c r="G98" s="14">
        <v>86</v>
      </c>
    </row>
    <row r="99" spans="2:7">
      <c r="B99" s="14" t="e">
        <f>VLOOKUP(C99,Sheet3!C:J,8,FALSE)</f>
        <v>#N/A</v>
      </c>
      <c r="C99" s="18" t="s">
        <v>14</v>
      </c>
      <c r="D99" s="18" t="s">
        <v>15</v>
      </c>
      <c r="E99" s="14" t="s">
        <v>13</v>
      </c>
      <c r="F99" s="14">
        <f>SUMIF('2月计划'!C:C,C:C,'2月计划'!H:H)</f>
        <v>0</v>
      </c>
      <c r="G99" s="14">
        <v>86</v>
      </c>
    </row>
    <row r="100" spans="2:7">
      <c r="B100" s="14" t="e">
        <f>VLOOKUP(C100,Sheet3!C:J,8,FALSE)</f>
        <v>#N/A</v>
      </c>
      <c r="C100" s="18" t="s">
        <v>16</v>
      </c>
      <c r="D100" s="18" t="s">
        <v>17</v>
      </c>
      <c r="E100" s="14" t="s">
        <v>13</v>
      </c>
      <c r="F100" s="14">
        <f>SUMIF('2月计划'!C:C,C:C,'2月计划'!H:H)</f>
        <v>0</v>
      </c>
      <c r="G100" s="14">
        <v>236</v>
      </c>
    </row>
    <row r="101" spans="2:7">
      <c r="B101" s="14" t="e">
        <f>VLOOKUP(C101,Sheet3!C:J,8,FALSE)</f>
        <v>#N/A</v>
      </c>
      <c r="C101" s="18" t="s">
        <v>18</v>
      </c>
      <c r="D101" s="18" t="s">
        <v>19</v>
      </c>
      <c r="E101" s="14" t="s">
        <v>13</v>
      </c>
      <c r="F101" s="14">
        <f>SUMIF('2月计划'!C:C,C:C,'2月计划'!H:H)</f>
        <v>0</v>
      </c>
      <c r="G101" s="14">
        <v>178</v>
      </c>
    </row>
    <row r="102" spans="2:7">
      <c r="B102" s="14" t="e">
        <f>VLOOKUP(C102,Sheet3!C:J,8,FALSE)</f>
        <v>#N/A</v>
      </c>
      <c r="C102" s="18" t="s">
        <v>22</v>
      </c>
      <c r="D102" s="18" t="s">
        <v>23</v>
      </c>
      <c r="E102" s="14" t="s">
        <v>13</v>
      </c>
      <c r="F102" s="14">
        <f>SUMIF('2月计划'!C:C,C:C,'2月计划'!H:H)</f>
        <v>0</v>
      </c>
      <c r="G102" s="14">
        <v>291</v>
      </c>
    </row>
    <row r="103" spans="2:7">
      <c r="B103" s="14" t="e">
        <f>VLOOKUP(C103,Sheet3!C:J,8,FALSE)</f>
        <v>#N/A</v>
      </c>
      <c r="C103" s="18" t="s">
        <v>24</v>
      </c>
      <c r="D103" s="18" t="s">
        <v>25</v>
      </c>
      <c r="E103" s="14" t="s">
        <v>13</v>
      </c>
      <c r="F103" s="14">
        <f>SUMIF('2月计划'!C:C,C:C,'2月计划'!H:H)</f>
        <v>0</v>
      </c>
      <c r="G103" s="14">
        <v>169</v>
      </c>
    </row>
    <row r="104" spans="2:7">
      <c r="B104" s="14" t="e">
        <f>VLOOKUP(C104,Sheet3!C:J,8,FALSE)</f>
        <v>#N/A</v>
      </c>
      <c r="C104" s="18" t="s">
        <v>178</v>
      </c>
      <c r="D104" s="18" t="s">
        <v>33</v>
      </c>
      <c r="E104" s="14" t="s">
        <v>13</v>
      </c>
      <c r="F104" s="14">
        <f>SUMIF('2月计划'!C:C,C:C,'2月计划'!H:H)</f>
        <v>0</v>
      </c>
      <c r="G104" s="14">
        <v>100</v>
      </c>
    </row>
    <row r="105" spans="2:7">
      <c r="B105" s="14" t="e">
        <f>VLOOKUP(C105,Sheet3!C:J,8,FALSE)</f>
        <v>#N/A</v>
      </c>
      <c r="C105" s="18" t="s">
        <v>44</v>
      </c>
      <c r="D105" s="18" t="s">
        <v>17</v>
      </c>
      <c r="E105" s="14" t="s">
        <v>13</v>
      </c>
      <c r="F105" s="14">
        <f>SUMIF('2月计划'!C:C,C:C,'2月计划'!H:H)</f>
        <v>0</v>
      </c>
      <c r="G105" s="14">
        <v>10</v>
      </c>
    </row>
    <row r="106" spans="2:7">
      <c r="B106" s="14" t="e">
        <f>VLOOKUP(C106,Sheet3!C:J,8,FALSE)</f>
        <v>#N/A</v>
      </c>
      <c r="C106" s="18" t="s">
        <v>45</v>
      </c>
      <c r="D106" s="18" t="s">
        <v>19</v>
      </c>
      <c r="E106" s="14" t="s">
        <v>13</v>
      </c>
      <c r="F106" s="14">
        <f>SUMIF('2月计划'!C:C,C:C,'2月计划'!H:H)</f>
        <v>0</v>
      </c>
      <c r="G106" s="14">
        <v>10</v>
      </c>
    </row>
    <row r="107" spans="2:7">
      <c r="B107" s="14" t="e">
        <f>VLOOKUP(C107,Sheet3!C:J,8,FALSE)</f>
        <v>#N/A</v>
      </c>
      <c r="C107" s="18" t="s">
        <v>46</v>
      </c>
      <c r="D107" s="18" t="s">
        <v>19</v>
      </c>
      <c r="E107" s="14" t="s">
        <v>13</v>
      </c>
      <c r="F107" s="14">
        <f>SUMIF('2月计划'!C:C,C:C,'2月计划'!H:H)</f>
        <v>0</v>
      </c>
      <c r="G107" s="14">
        <v>101</v>
      </c>
    </row>
    <row r="108" spans="2:7">
      <c r="B108" s="14" t="e">
        <f>VLOOKUP(C108,Sheet3!C:J,8,FALSE)</f>
        <v>#N/A</v>
      </c>
      <c r="C108" s="18" t="s">
        <v>47</v>
      </c>
      <c r="D108" s="18" t="s">
        <v>23</v>
      </c>
      <c r="E108" s="14" t="s">
        <v>13</v>
      </c>
      <c r="F108" s="14">
        <f>SUMIF('2月计划'!C:C,C:C,'2月计划'!H:H)</f>
        <v>0</v>
      </c>
      <c r="G108" s="14">
        <v>59</v>
      </c>
    </row>
    <row r="109" spans="2:7">
      <c r="B109" s="14" t="e">
        <f>VLOOKUP(C109,Sheet3!C:J,8,FALSE)</f>
        <v>#N/A</v>
      </c>
      <c r="C109" s="18" t="s">
        <v>50</v>
      </c>
      <c r="D109" s="18" t="s">
        <v>25</v>
      </c>
      <c r="E109" s="14" t="s">
        <v>13</v>
      </c>
      <c r="F109" s="14">
        <f>SUMIF('2月计划'!C:C,C:C,'2月计划'!H:H)</f>
        <v>0</v>
      </c>
      <c r="G109" s="14">
        <v>1</v>
      </c>
    </row>
    <row r="110" spans="2:7">
      <c r="B110" s="14" t="e">
        <f>VLOOKUP(C110,Sheet3!C:J,8,FALSE)</f>
        <v>#N/A</v>
      </c>
      <c r="C110" s="18" t="s">
        <v>51</v>
      </c>
      <c r="D110" s="18" t="s">
        <v>25</v>
      </c>
      <c r="E110" s="14" t="s">
        <v>13</v>
      </c>
      <c r="F110" s="14">
        <f>SUMIF('2月计划'!C:C,C:C,'2月计划'!H:H)</f>
        <v>0</v>
      </c>
      <c r="G110" s="14">
        <v>161</v>
      </c>
    </row>
    <row r="111" spans="2:7">
      <c r="B111" s="14" t="e">
        <f>VLOOKUP(C111,Sheet3!C:J,8,FALSE)</f>
        <v>#N/A</v>
      </c>
      <c r="C111" s="18" t="s">
        <v>52</v>
      </c>
      <c r="D111" s="18" t="s">
        <v>23</v>
      </c>
      <c r="E111" s="14" t="s">
        <v>13</v>
      </c>
      <c r="F111" s="14">
        <f>SUMIF('2月计划'!C:C,C:C,'2月计划'!H:H)</f>
        <v>0</v>
      </c>
      <c r="G111" s="14">
        <v>33</v>
      </c>
    </row>
    <row r="112" spans="2:7">
      <c r="B112" s="14" t="e">
        <f>VLOOKUP(C112,Sheet3!C:J,8,FALSE)</f>
        <v>#N/A</v>
      </c>
      <c r="C112" s="18" t="s">
        <v>53</v>
      </c>
      <c r="D112" s="18" t="s">
        <v>17</v>
      </c>
      <c r="E112" s="14" t="s">
        <v>13</v>
      </c>
      <c r="F112" s="14">
        <f>SUMIF('2月计划'!C:C,C:C,'2月计划'!H:H)</f>
        <v>0</v>
      </c>
      <c r="G112" s="14">
        <v>101</v>
      </c>
    </row>
    <row r="113" spans="2:7">
      <c r="B113" s="14" t="e">
        <f>VLOOKUP(C113,Sheet3!C:J,8,FALSE)</f>
        <v>#N/A</v>
      </c>
      <c r="C113" s="18" t="s">
        <v>57</v>
      </c>
      <c r="D113" s="18" t="s">
        <v>17</v>
      </c>
      <c r="E113" s="14" t="s">
        <v>13</v>
      </c>
      <c r="F113" s="14">
        <f>SUMIF('2月计划'!C:C,C:C,'2月计划'!H:H)</f>
        <v>0</v>
      </c>
      <c r="G113" s="14">
        <v>76</v>
      </c>
    </row>
    <row r="114" spans="2:7">
      <c r="B114" s="14" t="e">
        <f>VLOOKUP(C114,Sheet3!C:J,8,FALSE)</f>
        <v>#N/A</v>
      </c>
      <c r="C114" s="18" t="s">
        <v>58</v>
      </c>
      <c r="D114" s="18" t="s">
        <v>19</v>
      </c>
      <c r="E114" s="14" t="s">
        <v>13</v>
      </c>
      <c r="F114" s="14">
        <f>SUMIF('2月计划'!C:C,C:C,'2月计划'!H:H)</f>
        <v>0</v>
      </c>
      <c r="G114" s="14">
        <v>76</v>
      </c>
    </row>
  </sheetData>
  <mergeCells count="6"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100"/>
  <sheetViews>
    <sheetView workbookViewId="0">
      <selection activeCell="C58" sqref="C$1:D$1048576"/>
    </sheetView>
  </sheetViews>
  <sheetFormatPr defaultColWidth="9" defaultRowHeight="13.5" outlineLevelCol="4"/>
  <sheetData>
    <row r="2" spans="3:5">
      <c r="C2" s="17">
        <v>1102734000009</v>
      </c>
      <c r="D2" s="17" t="s">
        <v>175</v>
      </c>
      <c r="E2" s="17">
        <v>10</v>
      </c>
    </row>
    <row r="3" spans="3:5">
      <c r="C3" s="17">
        <v>1102911400014</v>
      </c>
      <c r="D3" s="17" t="s">
        <v>29</v>
      </c>
      <c r="E3" s="17">
        <v>20</v>
      </c>
    </row>
    <row r="4" spans="3:5">
      <c r="C4" s="17">
        <v>1102917200012</v>
      </c>
      <c r="D4" s="17" t="s">
        <v>177</v>
      </c>
      <c r="E4" s="17">
        <v>20</v>
      </c>
    </row>
    <row r="5" spans="3:5">
      <c r="C5" s="17">
        <v>1110811900013</v>
      </c>
      <c r="D5" s="17" t="s">
        <v>31</v>
      </c>
      <c r="E5" s="17">
        <v>746</v>
      </c>
    </row>
    <row r="6" spans="3:5">
      <c r="C6" s="17" t="s">
        <v>32</v>
      </c>
      <c r="D6" s="17" t="s">
        <v>33</v>
      </c>
      <c r="E6" s="17">
        <v>154</v>
      </c>
    </row>
    <row r="7" spans="3:5">
      <c r="C7" s="17" t="s">
        <v>34</v>
      </c>
      <c r="D7" s="17" t="s">
        <v>35</v>
      </c>
      <c r="E7" s="17">
        <v>137</v>
      </c>
    </row>
    <row r="8" spans="3:5">
      <c r="C8" s="17" t="s">
        <v>36</v>
      </c>
      <c r="D8" s="17" t="s">
        <v>37</v>
      </c>
      <c r="E8" s="17">
        <v>147</v>
      </c>
    </row>
    <row r="9" spans="3:5">
      <c r="C9" s="17" t="s">
        <v>38</v>
      </c>
      <c r="D9" s="17" t="s">
        <v>33</v>
      </c>
      <c r="E9" s="17">
        <v>22</v>
      </c>
    </row>
    <row r="10" spans="3:5">
      <c r="C10" s="17" t="s">
        <v>39</v>
      </c>
      <c r="D10" s="17" t="s">
        <v>35</v>
      </c>
      <c r="E10" s="17">
        <v>11</v>
      </c>
    </row>
    <row r="11" spans="3:5">
      <c r="C11" s="17" t="s">
        <v>40</v>
      </c>
      <c r="D11" s="17" t="s">
        <v>17</v>
      </c>
      <c r="E11" s="17">
        <v>134</v>
      </c>
    </row>
    <row r="12" spans="3:5">
      <c r="C12" s="17" t="s">
        <v>41</v>
      </c>
      <c r="D12" s="17" t="s">
        <v>19</v>
      </c>
      <c r="E12" s="17">
        <v>134</v>
      </c>
    </row>
    <row r="13" spans="3:5">
      <c r="C13" s="17" t="s">
        <v>215</v>
      </c>
      <c r="D13" s="17" t="s">
        <v>216</v>
      </c>
      <c r="E13" s="17">
        <v>20</v>
      </c>
    </row>
    <row r="14" spans="3:5">
      <c r="C14" s="17" t="s">
        <v>217</v>
      </c>
      <c r="D14" s="17" t="s">
        <v>216</v>
      </c>
      <c r="E14" s="17">
        <v>11</v>
      </c>
    </row>
    <row r="15" spans="3:5">
      <c r="C15" s="17" t="s">
        <v>218</v>
      </c>
      <c r="D15" s="17" t="s">
        <v>216</v>
      </c>
      <c r="E15" s="17">
        <v>12</v>
      </c>
    </row>
    <row r="16" spans="3:5">
      <c r="C16" s="17" t="s">
        <v>219</v>
      </c>
      <c r="D16" s="17" t="s">
        <v>180</v>
      </c>
      <c r="E16" s="17">
        <v>11</v>
      </c>
    </row>
    <row r="17" spans="3:5">
      <c r="C17" s="17" t="s">
        <v>220</v>
      </c>
      <c r="D17" s="17" t="s">
        <v>180</v>
      </c>
      <c r="E17" s="17">
        <v>20</v>
      </c>
    </row>
    <row r="18" spans="3:5">
      <c r="C18" s="17" t="s">
        <v>221</v>
      </c>
      <c r="D18" s="17" t="s">
        <v>222</v>
      </c>
      <c r="E18" s="17">
        <v>12</v>
      </c>
    </row>
    <row r="19" spans="3:5">
      <c r="C19" s="17" t="s">
        <v>223</v>
      </c>
      <c r="D19" s="17" t="s">
        <v>180</v>
      </c>
      <c r="E19" s="17">
        <v>50</v>
      </c>
    </row>
    <row r="20" spans="3:5">
      <c r="C20" s="17" t="s">
        <v>224</v>
      </c>
      <c r="D20" s="17" t="s">
        <v>180</v>
      </c>
      <c r="E20" s="17">
        <v>85</v>
      </c>
    </row>
    <row r="21" spans="3:5">
      <c r="C21" s="17" t="s">
        <v>225</v>
      </c>
      <c r="D21" s="17" t="s">
        <v>226</v>
      </c>
      <c r="E21" s="17">
        <v>20</v>
      </c>
    </row>
    <row r="22" spans="3:5">
      <c r="C22" s="17" t="s">
        <v>11</v>
      </c>
      <c r="D22" s="17" t="s">
        <v>12</v>
      </c>
      <c r="E22" s="17">
        <v>12</v>
      </c>
    </row>
    <row r="23" spans="3:5">
      <c r="C23" s="17" t="s">
        <v>14</v>
      </c>
      <c r="D23" s="17" t="s">
        <v>15</v>
      </c>
      <c r="E23" s="17">
        <v>12</v>
      </c>
    </row>
    <row r="24" spans="3:5">
      <c r="C24" s="17" t="s">
        <v>16</v>
      </c>
      <c r="D24" s="17" t="s">
        <v>17</v>
      </c>
      <c r="E24" s="17">
        <v>558</v>
      </c>
    </row>
    <row r="25" spans="3:5">
      <c r="C25" s="17" t="s">
        <v>18</v>
      </c>
      <c r="D25" s="17" t="s">
        <v>19</v>
      </c>
      <c r="E25" s="17">
        <v>558</v>
      </c>
    </row>
    <row r="26" spans="3:5">
      <c r="C26" s="17" t="s">
        <v>22</v>
      </c>
      <c r="D26" s="17" t="s">
        <v>23</v>
      </c>
      <c r="E26" s="17">
        <v>355</v>
      </c>
    </row>
    <row r="27" spans="3:5">
      <c r="C27" s="17" t="s">
        <v>24</v>
      </c>
      <c r="D27" s="17" t="s">
        <v>25</v>
      </c>
      <c r="E27" s="17">
        <v>554</v>
      </c>
    </row>
    <row r="28" spans="3:5">
      <c r="C28" s="17" t="s">
        <v>26</v>
      </c>
      <c r="D28" s="17" t="s">
        <v>27</v>
      </c>
      <c r="E28" s="17">
        <v>2515</v>
      </c>
    </row>
    <row r="29" spans="3:5">
      <c r="C29" s="17" t="s">
        <v>61</v>
      </c>
      <c r="D29" s="17" t="s">
        <v>62</v>
      </c>
      <c r="E29" s="17">
        <v>674</v>
      </c>
    </row>
    <row r="30" spans="3:5">
      <c r="C30" s="17" t="s">
        <v>109</v>
      </c>
      <c r="D30" s="17" t="s">
        <v>62</v>
      </c>
      <c r="E30" s="17">
        <v>100</v>
      </c>
    </row>
    <row r="31" spans="3:5">
      <c r="C31" s="17" t="s">
        <v>63</v>
      </c>
      <c r="D31" s="17" t="s">
        <v>64</v>
      </c>
      <c r="E31" s="17">
        <v>392</v>
      </c>
    </row>
    <row r="32" spans="3:5">
      <c r="C32" s="17" t="s">
        <v>100</v>
      </c>
      <c r="D32" s="17" t="s">
        <v>33</v>
      </c>
      <c r="E32" s="17">
        <v>1734</v>
      </c>
    </row>
    <row r="33" spans="3:5">
      <c r="C33" s="17" t="s">
        <v>65</v>
      </c>
      <c r="D33" s="17" t="s">
        <v>66</v>
      </c>
      <c r="E33" s="17">
        <v>40</v>
      </c>
    </row>
    <row r="34" spans="3:5">
      <c r="C34" s="17" t="s">
        <v>67</v>
      </c>
      <c r="D34" s="17" t="s">
        <v>33</v>
      </c>
      <c r="E34" s="17">
        <v>90</v>
      </c>
    </row>
    <row r="35" spans="3:5">
      <c r="C35" s="17" t="s">
        <v>36</v>
      </c>
      <c r="D35" s="17" t="s">
        <v>37</v>
      </c>
      <c r="E35" s="17">
        <v>25</v>
      </c>
    </row>
    <row r="36" spans="3:5">
      <c r="C36" s="17" t="s">
        <v>70</v>
      </c>
      <c r="D36" s="17" t="s">
        <v>33</v>
      </c>
      <c r="E36" s="17">
        <v>2010</v>
      </c>
    </row>
    <row r="37" spans="3:5">
      <c r="C37" s="17" t="s">
        <v>72</v>
      </c>
      <c r="D37" s="17" t="s">
        <v>27</v>
      </c>
      <c r="E37" s="17">
        <v>945</v>
      </c>
    </row>
    <row r="38" spans="3:5">
      <c r="C38" s="17" t="s">
        <v>73</v>
      </c>
      <c r="D38" s="17" t="s">
        <v>31</v>
      </c>
      <c r="E38" s="17">
        <v>85</v>
      </c>
    </row>
    <row r="39" spans="3:5">
      <c r="C39" s="17" t="s">
        <v>74</v>
      </c>
      <c r="D39" s="17" t="s">
        <v>35</v>
      </c>
      <c r="E39" s="17">
        <v>40</v>
      </c>
    </row>
    <row r="40" spans="3:5">
      <c r="C40" s="17" t="s">
        <v>75</v>
      </c>
      <c r="D40" s="17" t="s">
        <v>35</v>
      </c>
      <c r="E40" s="17">
        <v>774</v>
      </c>
    </row>
    <row r="41" spans="3:5">
      <c r="C41" s="17" t="s">
        <v>76</v>
      </c>
      <c r="D41" s="17" t="s">
        <v>12</v>
      </c>
      <c r="E41" s="17">
        <v>447</v>
      </c>
    </row>
    <row r="42" spans="3:5">
      <c r="C42" s="17" t="s">
        <v>77</v>
      </c>
      <c r="D42" s="17" t="s">
        <v>12</v>
      </c>
      <c r="E42" s="17">
        <v>10</v>
      </c>
    </row>
    <row r="43" spans="3:5">
      <c r="C43" s="17" t="s">
        <v>20</v>
      </c>
      <c r="D43" s="17" t="s">
        <v>17</v>
      </c>
      <c r="E43" s="17">
        <v>725</v>
      </c>
    </row>
    <row r="44" spans="3:5">
      <c r="C44" s="17" t="s">
        <v>21</v>
      </c>
      <c r="D44" s="17" t="s">
        <v>19</v>
      </c>
      <c r="E44" s="17">
        <v>725</v>
      </c>
    </row>
    <row r="45" spans="3:5">
      <c r="C45" s="17" t="s">
        <v>78</v>
      </c>
      <c r="D45" s="17" t="s">
        <v>15</v>
      </c>
      <c r="E45" s="17">
        <v>447</v>
      </c>
    </row>
    <row r="46" spans="3:5">
      <c r="C46" s="17" t="s">
        <v>79</v>
      </c>
      <c r="D46" s="17" t="s">
        <v>15</v>
      </c>
      <c r="E46" s="17">
        <v>10</v>
      </c>
    </row>
    <row r="47" spans="3:5">
      <c r="C47" s="17" t="s">
        <v>80</v>
      </c>
      <c r="D47" s="17" t="s">
        <v>23</v>
      </c>
      <c r="E47" s="17">
        <v>815</v>
      </c>
    </row>
    <row r="48" spans="3:5">
      <c r="C48" s="17" t="s">
        <v>162</v>
      </c>
      <c r="D48" s="17" t="s">
        <v>23</v>
      </c>
      <c r="E48" s="17">
        <v>10</v>
      </c>
    </row>
    <row r="49" spans="3:5">
      <c r="C49" s="17" t="s">
        <v>81</v>
      </c>
      <c r="D49" s="17" t="s">
        <v>82</v>
      </c>
      <c r="E49" s="17">
        <v>935</v>
      </c>
    </row>
    <row r="50" spans="3:5">
      <c r="C50" s="17" t="s">
        <v>163</v>
      </c>
      <c r="D50" s="17" t="s">
        <v>82</v>
      </c>
      <c r="E50" s="17">
        <v>10</v>
      </c>
    </row>
    <row r="51" spans="3:5">
      <c r="C51" s="17" t="s">
        <v>26</v>
      </c>
      <c r="D51" s="17" t="s">
        <v>27</v>
      </c>
      <c r="E51" s="17">
        <v>1300</v>
      </c>
    </row>
    <row r="52" spans="3:5">
      <c r="C52" s="17">
        <v>1103631500008</v>
      </c>
      <c r="D52" s="17" t="s">
        <v>60</v>
      </c>
      <c r="E52" s="17">
        <v>140</v>
      </c>
    </row>
    <row r="53" spans="3:5">
      <c r="C53" s="17" t="s">
        <v>83</v>
      </c>
      <c r="D53" s="17" t="s">
        <v>33</v>
      </c>
      <c r="E53" s="17">
        <v>5024</v>
      </c>
    </row>
    <row r="54" spans="3:5">
      <c r="C54" s="17" t="s">
        <v>84</v>
      </c>
      <c r="D54" s="17" t="s">
        <v>85</v>
      </c>
      <c r="E54" s="17">
        <v>6862</v>
      </c>
    </row>
    <row r="55" spans="3:5">
      <c r="C55" s="17" t="s">
        <v>86</v>
      </c>
      <c r="D55" s="17" t="s">
        <v>87</v>
      </c>
      <c r="E55" s="17">
        <v>1426</v>
      </c>
    </row>
    <row r="56" spans="3:5">
      <c r="C56" s="17" t="s">
        <v>88</v>
      </c>
      <c r="D56" s="17" t="s">
        <v>12</v>
      </c>
      <c r="E56" s="17">
        <v>125</v>
      </c>
    </row>
    <row r="57" spans="3:5">
      <c r="C57" s="17" t="s">
        <v>89</v>
      </c>
      <c r="D57" s="17" t="s">
        <v>15</v>
      </c>
      <c r="E57" s="17">
        <v>125</v>
      </c>
    </row>
    <row r="58" spans="3:5">
      <c r="C58" s="17" t="s">
        <v>90</v>
      </c>
      <c r="D58" s="17" t="s">
        <v>91</v>
      </c>
      <c r="E58" s="17">
        <v>560</v>
      </c>
    </row>
    <row r="59" spans="3:5">
      <c r="C59" s="17" t="s">
        <v>92</v>
      </c>
      <c r="D59" s="17" t="s">
        <v>93</v>
      </c>
      <c r="E59" s="17">
        <v>340</v>
      </c>
    </row>
    <row r="60" spans="3:5">
      <c r="C60" s="17" t="s">
        <v>209</v>
      </c>
      <c r="D60" s="17" t="s">
        <v>17</v>
      </c>
      <c r="E60" s="17">
        <v>150</v>
      </c>
    </row>
    <row r="61" spans="3:5">
      <c r="C61" s="17" t="s">
        <v>94</v>
      </c>
      <c r="D61" s="17" t="s">
        <v>19</v>
      </c>
      <c r="E61" s="17">
        <v>147</v>
      </c>
    </row>
    <row r="62" spans="3:5">
      <c r="C62" s="17" t="s">
        <v>95</v>
      </c>
      <c r="D62" s="17" t="s">
        <v>96</v>
      </c>
      <c r="E62" s="17">
        <v>220</v>
      </c>
    </row>
    <row r="63" spans="3:5">
      <c r="C63" s="17" t="s">
        <v>97</v>
      </c>
      <c r="D63" s="17" t="s">
        <v>98</v>
      </c>
      <c r="E63" s="17">
        <v>220</v>
      </c>
    </row>
    <row r="64" spans="3:5">
      <c r="C64" s="17" t="s">
        <v>99</v>
      </c>
      <c r="D64" s="17" t="s">
        <v>27</v>
      </c>
      <c r="E64" s="17">
        <v>220</v>
      </c>
    </row>
    <row r="65" spans="3:5">
      <c r="C65" s="17" t="s">
        <v>63</v>
      </c>
      <c r="D65" s="17" t="s">
        <v>64</v>
      </c>
      <c r="E65" s="17">
        <v>3676</v>
      </c>
    </row>
    <row r="66" spans="3:5">
      <c r="C66" s="17" t="s">
        <v>100</v>
      </c>
      <c r="D66" s="17" t="s">
        <v>33</v>
      </c>
      <c r="E66" s="17">
        <v>3796</v>
      </c>
    </row>
    <row r="67" spans="3:5">
      <c r="C67" s="17" t="s">
        <v>195</v>
      </c>
      <c r="D67" s="17" t="s">
        <v>64</v>
      </c>
      <c r="E67" s="17">
        <v>3624</v>
      </c>
    </row>
    <row r="68" spans="3:5">
      <c r="C68" s="17" t="s">
        <v>75</v>
      </c>
      <c r="D68" s="17" t="s">
        <v>35</v>
      </c>
      <c r="E68" s="17">
        <v>1426</v>
      </c>
    </row>
    <row r="69" spans="3:5">
      <c r="C69" s="17" t="s">
        <v>101</v>
      </c>
      <c r="D69" s="17" t="s">
        <v>12</v>
      </c>
      <c r="E69" s="17">
        <v>1453</v>
      </c>
    </row>
    <row r="70" spans="3:5">
      <c r="C70" s="17" t="s">
        <v>102</v>
      </c>
      <c r="D70" s="17" t="s">
        <v>15</v>
      </c>
      <c r="E70" s="17">
        <v>1453</v>
      </c>
    </row>
    <row r="71" spans="3:5">
      <c r="C71" s="17">
        <v>1110811900013</v>
      </c>
      <c r="D71" s="17" t="s">
        <v>31</v>
      </c>
      <c r="E71" s="17">
        <v>5</v>
      </c>
    </row>
    <row r="72" spans="3:5">
      <c r="C72" s="17" t="s">
        <v>32</v>
      </c>
      <c r="D72" s="17" t="s">
        <v>33</v>
      </c>
      <c r="E72" s="17">
        <v>32</v>
      </c>
    </row>
    <row r="73" spans="3:5">
      <c r="C73" s="17" t="s">
        <v>34</v>
      </c>
      <c r="D73" s="17" t="s">
        <v>35</v>
      </c>
      <c r="E73" s="17">
        <v>17</v>
      </c>
    </row>
    <row r="74" spans="3:5">
      <c r="C74" s="17" t="s">
        <v>36</v>
      </c>
      <c r="D74" s="17" t="s">
        <v>37</v>
      </c>
      <c r="E74" s="17">
        <v>182</v>
      </c>
    </row>
    <row r="75" spans="3:5">
      <c r="C75" s="17" t="s">
        <v>178</v>
      </c>
      <c r="D75" s="17" t="s">
        <v>33</v>
      </c>
      <c r="E75" s="17">
        <v>2</v>
      </c>
    </row>
    <row r="76" spans="3:5">
      <c r="C76" s="17" t="s">
        <v>46</v>
      </c>
      <c r="D76" s="17" t="s">
        <v>19</v>
      </c>
      <c r="E76" s="17">
        <v>46</v>
      </c>
    </row>
    <row r="77" spans="3:5">
      <c r="C77" s="17" t="s">
        <v>47</v>
      </c>
      <c r="D77" s="17" t="s">
        <v>23</v>
      </c>
      <c r="E77" s="17">
        <v>35</v>
      </c>
    </row>
    <row r="78" spans="3:5">
      <c r="C78" s="17" t="s">
        <v>50</v>
      </c>
      <c r="D78" s="17" t="s">
        <v>25</v>
      </c>
      <c r="E78" s="17">
        <v>1</v>
      </c>
    </row>
    <row r="79" spans="3:5">
      <c r="C79" s="17" t="s">
        <v>51</v>
      </c>
      <c r="D79" s="17" t="s">
        <v>25</v>
      </c>
      <c r="E79" s="17">
        <v>105</v>
      </c>
    </row>
    <row r="80" spans="3:5">
      <c r="C80" s="17" t="s">
        <v>52</v>
      </c>
      <c r="D80" s="17" t="s">
        <v>23</v>
      </c>
      <c r="E80" s="17">
        <v>11</v>
      </c>
    </row>
    <row r="81" spans="3:5">
      <c r="C81" s="17" t="s">
        <v>53</v>
      </c>
      <c r="D81" s="17" t="s">
        <v>17</v>
      </c>
      <c r="E81" s="17">
        <v>46</v>
      </c>
    </row>
    <row r="82" spans="3:5">
      <c r="C82" s="17" t="s">
        <v>236</v>
      </c>
      <c r="D82" s="17" t="s">
        <v>216</v>
      </c>
      <c r="E82" s="17">
        <v>1</v>
      </c>
    </row>
    <row r="83" spans="3:5">
      <c r="C83" s="17" t="s">
        <v>237</v>
      </c>
      <c r="D83" s="17" t="s">
        <v>238</v>
      </c>
      <c r="E83" s="17">
        <v>11</v>
      </c>
    </row>
    <row r="84" spans="3:5">
      <c r="C84" s="17" t="s">
        <v>239</v>
      </c>
      <c r="D84" s="17" t="s">
        <v>216</v>
      </c>
      <c r="E84" s="17">
        <v>137</v>
      </c>
    </row>
    <row r="85" spans="3:5">
      <c r="C85" s="17" t="s">
        <v>240</v>
      </c>
      <c r="D85" s="17" t="s">
        <v>241</v>
      </c>
      <c r="E85" s="17">
        <v>844</v>
      </c>
    </row>
    <row r="86" spans="3:5">
      <c r="C86" s="17" t="s">
        <v>242</v>
      </c>
      <c r="D86" s="17" t="s">
        <v>243</v>
      </c>
      <c r="E86" s="17">
        <v>11</v>
      </c>
    </row>
    <row r="87" spans="3:5">
      <c r="C87" s="17" t="s">
        <v>244</v>
      </c>
      <c r="D87" s="17" t="s">
        <v>180</v>
      </c>
      <c r="E87" s="17">
        <v>20</v>
      </c>
    </row>
    <row r="88" spans="3:5">
      <c r="C88" s="17" t="s">
        <v>246</v>
      </c>
      <c r="D88" s="17" t="s">
        <v>180</v>
      </c>
      <c r="E88" s="17">
        <v>1</v>
      </c>
    </row>
    <row r="89" spans="3:5">
      <c r="C89" s="17" t="s">
        <v>248</v>
      </c>
      <c r="D89" s="17" t="s">
        <v>180</v>
      </c>
      <c r="E89" s="17">
        <v>97</v>
      </c>
    </row>
    <row r="90" spans="3:5">
      <c r="C90" s="17" t="s">
        <v>249</v>
      </c>
      <c r="D90" s="17" t="s">
        <v>180</v>
      </c>
      <c r="E90" s="17">
        <v>40</v>
      </c>
    </row>
    <row r="91" spans="3:5">
      <c r="C91" s="17" t="s">
        <v>250</v>
      </c>
      <c r="D91" s="17" t="s">
        <v>251</v>
      </c>
      <c r="E91" s="17">
        <v>35</v>
      </c>
    </row>
    <row r="92" spans="3:5">
      <c r="C92" s="17" t="s">
        <v>252</v>
      </c>
      <c r="D92" s="17" t="s">
        <v>251</v>
      </c>
      <c r="E92" s="17">
        <v>22</v>
      </c>
    </row>
    <row r="93" spans="3:5">
      <c r="C93" s="17" t="s">
        <v>253</v>
      </c>
      <c r="D93" s="17" t="s">
        <v>254</v>
      </c>
      <c r="E93" s="17">
        <v>1</v>
      </c>
    </row>
    <row r="94" spans="3:5">
      <c r="C94" s="17" t="s">
        <v>57</v>
      </c>
      <c r="D94" s="17" t="s">
        <v>17</v>
      </c>
      <c r="E94" s="17">
        <v>63</v>
      </c>
    </row>
    <row r="95" spans="3:5">
      <c r="C95" s="17" t="s">
        <v>58</v>
      </c>
      <c r="D95" s="17" t="s">
        <v>19</v>
      </c>
      <c r="E95" s="17">
        <v>63</v>
      </c>
    </row>
    <row r="96" spans="3:5">
      <c r="C96" s="17" t="s">
        <v>16</v>
      </c>
      <c r="D96" s="17" t="s">
        <v>17</v>
      </c>
      <c r="E96" s="17">
        <v>150</v>
      </c>
    </row>
    <row r="97" spans="3:5">
      <c r="C97" s="17" t="s">
        <v>18</v>
      </c>
      <c r="D97" s="17" t="s">
        <v>19</v>
      </c>
      <c r="E97" s="17">
        <v>70</v>
      </c>
    </row>
    <row r="98" spans="3:5">
      <c r="C98" s="17" t="s">
        <v>22</v>
      </c>
      <c r="D98" s="17" t="s">
        <v>23</v>
      </c>
      <c r="E98" s="17">
        <v>40</v>
      </c>
    </row>
    <row r="99" spans="3:5">
      <c r="C99" s="17" t="s">
        <v>24</v>
      </c>
      <c r="D99" s="17" t="s">
        <v>25</v>
      </c>
      <c r="E99" s="17">
        <v>39</v>
      </c>
    </row>
    <row r="100" spans="3:5">
      <c r="C100" s="17" t="s">
        <v>26</v>
      </c>
      <c r="D100" s="17" t="s">
        <v>27</v>
      </c>
      <c r="E100" s="17">
        <v>621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L74"/>
  <sheetViews>
    <sheetView workbookViewId="0">
      <selection activeCell="K2" sqref="K2:L60"/>
    </sheetView>
  </sheetViews>
  <sheetFormatPr defaultColWidth="9" defaultRowHeight="13.5"/>
  <cols>
    <col min="3" max="3" width="14" customWidth="1"/>
    <col min="11" max="11" width="14" customWidth="1"/>
  </cols>
  <sheetData>
    <row r="2" spans="3:12">
      <c r="C2" s="17">
        <v>1102734000009</v>
      </c>
      <c r="D2" s="17" t="s">
        <v>175</v>
      </c>
      <c r="E2" s="17">
        <v>2</v>
      </c>
      <c r="K2" s="17">
        <v>1102734000009</v>
      </c>
      <c r="L2" s="17" t="s">
        <v>175</v>
      </c>
    </row>
    <row r="3" spans="3:12">
      <c r="C3" s="17">
        <v>1102911400014</v>
      </c>
      <c r="D3" s="17" t="s">
        <v>29</v>
      </c>
      <c r="E3" s="17">
        <v>4</v>
      </c>
      <c r="K3" s="17">
        <v>1102911400014</v>
      </c>
      <c r="L3" s="17" t="s">
        <v>29</v>
      </c>
    </row>
    <row r="4" spans="3:12">
      <c r="C4" s="17">
        <v>1110811900013</v>
      </c>
      <c r="D4" s="17" t="s">
        <v>31</v>
      </c>
      <c r="E4" s="17">
        <v>242</v>
      </c>
      <c r="K4" s="17">
        <v>1110811900013</v>
      </c>
      <c r="L4" s="17" t="s">
        <v>31</v>
      </c>
    </row>
    <row r="5" spans="3:12">
      <c r="C5" s="17" t="s">
        <v>32</v>
      </c>
      <c r="D5" s="17" t="s">
        <v>33</v>
      </c>
      <c r="E5" s="17">
        <v>178</v>
      </c>
      <c r="K5" s="17" t="s">
        <v>32</v>
      </c>
      <c r="L5" s="17" t="s">
        <v>33</v>
      </c>
    </row>
    <row r="6" spans="3:12">
      <c r="C6" s="17" t="s">
        <v>34</v>
      </c>
      <c r="D6" s="17" t="s">
        <v>35</v>
      </c>
      <c r="E6" s="17">
        <v>93</v>
      </c>
      <c r="K6" s="17" t="s">
        <v>34</v>
      </c>
      <c r="L6" s="17" t="s">
        <v>35</v>
      </c>
    </row>
    <row r="7" spans="3:12">
      <c r="C7" s="17" t="s">
        <v>36</v>
      </c>
      <c r="D7" s="17" t="s">
        <v>37</v>
      </c>
      <c r="E7" s="17">
        <v>162</v>
      </c>
      <c r="K7" s="17" t="s">
        <v>36</v>
      </c>
      <c r="L7" s="17" t="s">
        <v>37</v>
      </c>
    </row>
    <row r="8" spans="3:12">
      <c r="C8" s="17" t="s">
        <v>218</v>
      </c>
      <c r="D8" s="17" t="s">
        <v>216</v>
      </c>
      <c r="E8" s="17">
        <v>80</v>
      </c>
      <c r="K8" s="17" t="s">
        <v>218</v>
      </c>
      <c r="L8" s="17" t="s">
        <v>216</v>
      </c>
    </row>
    <row r="9" spans="3:12">
      <c r="C9" s="17" t="s">
        <v>221</v>
      </c>
      <c r="D9" s="17" t="s">
        <v>222</v>
      </c>
      <c r="E9" s="17">
        <v>80</v>
      </c>
      <c r="K9" s="17" t="s">
        <v>221</v>
      </c>
      <c r="L9" s="17" t="s">
        <v>222</v>
      </c>
    </row>
    <row r="10" spans="3:12">
      <c r="C10" s="17" t="s">
        <v>11</v>
      </c>
      <c r="D10" s="17" t="s">
        <v>12</v>
      </c>
      <c r="E10" s="17">
        <v>80</v>
      </c>
      <c r="K10" s="17" t="s">
        <v>11</v>
      </c>
      <c r="L10" s="17" t="s">
        <v>12</v>
      </c>
    </row>
    <row r="11" spans="3:12">
      <c r="C11" s="17" t="s">
        <v>14</v>
      </c>
      <c r="D11" s="17" t="s">
        <v>15</v>
      </c>
      <c r="E11" s="17">
        <v>80</v>
      </c>
      <c r="K11" s="17" t="s">
        <v>14</v>
      </c>
      <c r="L11" s="17" t="s">
        <v>15</v>
      </c>
    </row>
    <row r="12" spans="3:12">
      <c r="C12" s="17" t="s">
        <v>16</v>
      </c>
      <c r="D12" s="17" t="s">
        <v>17</v>
      </c>
      <c r="E12" s="17">
        <v>667</v>
      </c>
      <c r="K12" s="17" t="s">
        <v>16</v>
      </c>
      <c r="L12" s="17" t="s">
        <v>17</v>
      </c>
    </row>
    <row r="13" spans="3:12">
      <c r="C13" s="17" t="s">
        <v>18</v>
      </c>
      <c r="D13" s="17" t="s">
        <v>19</v>
      </c>
      <c r="E13" s="17">
        <v>654</v>
      </c>
      <c r="K13" s="17" t="s">
        <v>18</v>
      </c>
      <c r="L13" s="17" t="s">
        <v>19</v>
      </c>
    </row>
    <row r="14" spans="3:12">
      <c r="C14" s="17" t="s">
        <v>22</v>
      </c>
      <c r="D14" s="17" t="s">
        <v>23</v>
      </c>
      <c r="E14" s="17">
        <v>309</v>
      </c>
      <c r="K14" s="17" t="s">
        <v>22</v>
      </c>
      <c r="L14" s="17" t="s">
        <v>23</v>
      </c>
    </row>
    <row r="15" spans="3:12">
      <c r="C15" s="17" t="s">
        <v>24</v>
      </c>
      <c r="D15" s="17" t="s">
        <v>25</v>
      </c>
      <c r="E15" s="17">
        <v>706</v>
      </c>
      <c r="K15" s="17" t="s">
        <v>24</v>
      </c>
      <c r="L15" s="17" t="s">
        <v>25</v>
      </c>
    </row>
    <row r="16" spans="3:12">
      <c r="C16" s="17" t="s">
        <v>26</v>
      </c>
      <c r="D16" s="17" t="s">
        <v>27</v>
      </c>
      <c r="E16" s="17">
        <v>1560</v>
      </c>
      <c r="K16" s="17" t="s">
        <v>26</v>
      </c>
      <c r="L16" s="17" t="s">
        <v>27</v>
      </c>
    </row>
    <row r="17" spans="3:12">
      <c r="C17" s="17">
        <v>1110811900013</v>
      </c>
      <c r="D17" s="17" t="s">
        <v>31</v>
      </c>
      <c r="E17" s="17">
        <v>5</v>
      </c>
      <c r="K17" s="17" t="s">
        <v>42</v>
      </c>
      <c r="L17" s="17" t="s">
        <v>43</v>
      </c>
    </row>
    <row r="18" spans="3:12">
      <c r="C18" s="17" t="s">
        <v>42</v>
      </c>
      <c r="D18" s="17" t="s">
        <v>43</v>
      </c>
      <c r="E18" s="17">
        <v>144</v>
      </c>
      <c r="K18" s="17" t="s">
        <v>46</v>
      </c>
      <c r="L18" s="17" t="s">
        <v>19</v>
      </c>
    </row>
    <row r="19" spans="3:12">
      <c r="C19" s="17" t="s">
        <v>32</v>
      </c>
      <c r="D19" s="17" t="s">
        <v>33</v>
      </c>
      <c r="E19" s="17">
        <v>82</v>
      </c>
      <c r="K19" s="17" t="s">
        <v>51</v>
      </c>
      <c r="L19" s="17" t="s">
        <v>25</v>
      </c>
    </row>
    <row r="20" spans="3:12">
      <c r="C20" s="17" t="s">
        <v>34</v>
      </c>
      <c r="D20" s="17" t="s">
        <v>35</v>
      </c>
      <c r="E20" s="17">
        <v>41</v>
      </c>
      <c r="K20" s="17" t="s">
        <v>52</v>
      </c>
      <c r="L20" s="17" t="s">
        <v>23</v>
      </c>
    </row>
    <row r="21" spans="3:12">
      <c r="C21" s="17" t="s">
        <v>36</v>
      </c>
      <c r="D21" s="17" t="s">
        <v>37</v>
      </c>
      <c r="E21" s="17">
        <v>60</v>
      </c>
      <c r="K21" s="17" t="s">
        <v>53</v>
      </c>
      <c r="L21" s="17" t="s">
        <v>17</v>
      </c>
    </row>
    <row r="22" spans="3:12">
      <c r="C22" s="17" t="s">
        <v>46</v>
      </c>
      <c r="D22" s="17" t="s">
        <v>19</v>
      </c>
      <c r="E22" s="17">
        <v>36</v>
      </c>
      <c r="K22" s="17" t="s">
        <v>237</v>
      </c>
      <c r="L22" s="17" t="s">
        <v>238</v>
      </c>
    </row>
    <row r="23" spans="3:12">
      <c r="C23" s="17" t="s">
        <v>51</v>
      </c>
      <c r="D23" s="17" t="s">
        <v>25</v>
      </c>
      <c r="E23" s="17">
        <v>36</v>
      </c>
      <c r="K23" s="17" t="s">
        <v>240</v>
      </c>
      <c r="L23" s="17" t="s">
        <v>241</v>
      </c>
    </row>
    <row r="24" spans="3:12">
      <c r="C24" s="17" t="s">
        <v>52</v>
      </c>
      <c r="D24" s="17" t="s">
        <v>23</v>
      </c>
      <c r="E24" s="17">
        <v>36</v>
      </c>
      <c r="K24" s="17" t="s">
        <v>242</v>
      </c>
      <c r="L24" s="17" t="s">
        <v>243</v>
      </c>
    </row>
    <row r="25" spans="3:12">
      <c r="C25" s="17" t="s">
        <v>53</v>
      </c>
      <c r="D25" s="17" t="s">
        <v>17</v>
      </c>
      <c r="E25" s="17">
        <v>36</v>
      </c>
      <c r="K25" s="17" t="s">
        <v>244</v>
      </c>
      <c r="L25" s="17" t="s">
        <v>180</v>
      </c>
    </row>
    <row r="26" spans="3:12">
      <c r="C26" s="17" t="s">
        <v>237</v>
      </c>
      <c r="D26" s="17" t="s">
        <v>238</v>
      </c>
      <c r="E26" s="17">
        <v>36</v>
      </c>
      <c r="K26" s="17" t="s">
        <v>250</v>
      </c>
      <c r="L26" s="17" t="s">
        <v>251</v>
      </c>
    </row>
    <row r="27" spans="3:12">
      <c r="C27" s="17" t="s">
        <v>240</v>
      </c>
      <c r="D27" s="17" t="s">
        <v>241</v>
      </c>
      <c r="E27" s="17">
        <v>430</v>
      </c>
      <c r="K27" s="17" t="s">
        <v>61</v>
      </c>
      <c r="L27" s="17" t="s">
        <v>62</v>
      </c>
    </row>
    <row r="28" spans="3:12">
      <c r="C28" s="17" t="s">
        <v>242</v>
      </c>
      <c r="D28" s="17" t="s">
        <v>243</v>
      </c>
      <c r="E28" s="17">
        <v>36</v>
      </c>
      <c r="K28" s="17" t="s">
        <v>63</v>
      </c>
      <c r="L28" s="17" t="s">
        <v>64</v>
      </c>
    </row>
    <row r="29" spans="3:12">
      <c r="C29" s="17" t="s">
        <v>244</v>
      </c>
      <c r="D29" s="17" t="s">
        <v>180</v>
      </c>
      <c r="E29" s="17">
        <v>10</v>
      </c>
      <c r="K29" s="17" t="s">
        <v>100</v>
      </c>
      <c r="L29" s="17" t="s">
        <v>33</v>
      </c>
    </row>
    <row r="30" spans="3:12">
      <c r="C30" s="17" t="s">
        <v>250</v>
      </c>
      <c r="D30" s="17" t="s">
        <v>251</v>
      </c>
      <c r="E30" s="17">
        <v>40</v>
      </c>
      <c r="K30" s="17" t="s">
        <v>195</v>
      </c>
      <c r="L30" s="17" t="s">
        <v>64</v>
      </c>
    </row>
    <row r="31" spans="3:12">
      <c r="C31" s="17" t="s">
        <v>16</v>
      </c>
      <c r="D31" s="17" t="s">
        <v>17</v>
      </c>
      <c r="E31" s="17">
        <v>195</v>
      </c>
      <c r="K31" s="17" t="s">
        <v>65</v>
      </c>
      <c r="L31" s="17" t="s">
        <v>66</v>
      </c>
    </row>
    <row r="32" spans="3:12">
      <c r="C32" s="17" t="s">
        <v>18</v>
      </c>
      <c r="D32" s="17" t="s">
        <v>19</v>
      </c>
      <c r="E32" s="17">
        <v>175</v>
      </c>
      <c r="K32" s="17" t="s">
        <v>67</v>
      </c>
      <c r="L32" s="17" t="s">
        <v>33</v>
      </c>
    </row>
    <row r="33" spans="3:12">
      <c r="C33" s="17" t="s">
        <v>24</v>
      </c>
      <c r="D33" s="17" t="s">
        <v>25</v>
      </c>
      <c r="E33" s="17">
        <v>156</v>
      </c>
      <c r="K33" s="17" t="s">
        <v>68</v>
      </c>
      <c r="L33" s="17" t="s">
        <v>12</v>
      </c>
    </row>
    <row r="34" spans="3:12">
      <c r="C34" s="17" t="s">
        <v>26</v>
      </c>
      <c r="D34" s="17" t="s">
        <v>27</v>
      </c>
      <c r="E34" s="17">
        <v>316</v>
      </c>
      <c r="K34" s="17" t="s">
        <v>69</v>
      </c>
      <c r="L34" s="17" t="s">
        <v>15</v>
      </c>
    </row>
    <row r="35" spans="3:12">
      <c r="C35" s="17" t="s">
        <v>61</v>
      </c>
      <c r="D35" s="17" t="s">
        <v>62</v>
      </c>
      <c r="E35" s="17">
        <v>340</v>
      </c>
      <c r="K35" s="17" t="s">
        <v>208</v>
      </c>
      <c r="L35" s="17" t="s">
        <v>15</v>
      </c>
    </row>
    <row r="36" spans="3:12">
      <c r="C36" s="17" t="s">
        <v>63</v>
      </c>
      <c r="D36" s="17" t="s">
        <v>64</v>
      </c>
      <c r="E36" s="17">
        <v>160</v>
      </c>
      <c r="K36" s="17" t="s">
        <v>70</v>
      </c>
      <c r="L36" s="17" t="s">
        <v>33</v>
      </c>
    </row>
    <row r="37" spans="3:12">
      <c r="C37" s="17" t="s">
        <v>100</v>
      </c>
      <c r="D37" s="17" t="s">
        <v>33</v>
      </c>
      <c r="E37" s="17">
        <v>760</v>
      </c>
      <c r="K37" s="17" t="s">
        <v>72</v>
      </c>
      <c r="L37" s="17" t="s">
        <v>27</v>
      </c>
    </row>
    <row r="38" spans="3:12">
      <c r="C38" s="17" t="s">
        <v>195</v>
      </c>
      <c r="D38" s="17" t="s">
        <v>64</v>
      </c>
      <c r="E38" s="17">
        <v>808</v>
      </c>
      <c r="K38" s="17" t="s">
        <v>73</v>
      </c>
      <c r="L38" s="17" t="s">
        <v>31</v>
      </c>
    </row>
    <row r="39" spans="3:12">
      <c r="C39" s="17" t="s">
        <v>65</v>
      </c>
      <c r="D39" s="17" t="s">
        <v>66</v>
      </c>
      <c r="E39" s="17">
        <v>80</v>
      </c>
      <c r="K39" s="17" t="s">
        <v>74</v>
      </c>
      <c r="L39" s="17" t="s">
        <v>35</v>
      </c>
    </row>
    <row r="40" spans="3:12">
      <c r="C40" s="17" t="s">
        <v>67</v>
      </c>
      <c r="D40" s="17" t="s">
        <v>33</v>
      </c>
      <c r="E40" s="17">
        <v>160</v>
      </c>
      <c r="K40" s="17" t="s">
        <v>75</v>
      </c>
      <c r="L40" s="17" t="s">
        <v>35</v>
      </c>
    </row>
    <row r="41" spans="3:12">
      <c r="C41" s="17" t="s">
        <v>68</v>
      </c>
      <c r="D41" s="17" t="s">
        <v>12</v>
      </c>
      <c r="E41" s="17">
        <v>181</v>
      </c>
      <c r="K41" s="17" t="s">
        <v>76</v>
      </c>
      <c r="L41" s="17" t="s">
        <v>12</v>
      </c>
    </row>
    <row r="42" spans="3:12">
      <c r="C42" s="17" t="s">
        <v>69</v>
      </c>
      <c r="D42" s="17" t="s">
        <v>15</v>
      </c>
      <c r="E42" s="17">
        <v>141</v>
      </c>
      <c r="K42" s="17" t="s">
        <v>20</v>
      </c>
      <c r="L42" s="17" t="s">
        <v>17</v>
      </c>
    </row>
    <row r="43" spans="3:12">
      <c r="C43" s="17" t="s">
        <v>208</v>
      </c>
      <c r="D43" s="17" t="s">
        <v>15</v>
      </c>
      <c r="E43" s="17">
        <v>40</v>
      </c>
      <c r="K43" s="17" t="s">
        <v>21</v>
      </c>
      <c r="L43" s="17" t="s">
        <v>19</v>
      </c>
    </row>
    <row r="44" spans="3:12">
      <c r="C44" s="17" t="s">
        <v>36</v>
      </c>
      <c r="D44" s="17" t="s">
        <v>37</v>
      </c>
      <c r="E44" s="17">
        <v>41</v>
      </c>
      <c r="K44" s="17" t="s">
        <v>78</v>
      </c>
      <c r="L44" s="17" t="s">
        <v>15</v>
      </c>
    </row>
    <row r="45" spans="3:12">
      <c r="C45" s="17" t="s">
        <v>70</v>
      </c>
      <c r="D45" s="17" t="s">
        <v>33</v>
      </c>
      <c r="E45" s="17">
        <v>1330</v>
      </c>
      <c r="K45" s="17" t="s">
        <v>80</v>
      </c>
      <c r="L45" s="17" t="s">
        <v>23</v>
      </c>
    </row>
    <row r="46" spans="3:12">
      <c r="C46" s="17" t="s">
        <v>72</v>
      </c>
      <c r="D46" s="17" t="s">
        <v>27</v>
      </c>
      <c r="E46" s="17">
        <v>645</v>
      </c>
      <c r="K46" s="17" t="s">
        <v>81</v>
      </c>
      <c r="L46" s="17" t="s">
        <v>82</v>
      </c>
    </row>
    <row r="47" spans="3:12">
      <c r="C47" s="17" t="s">
        <v>73</v>
      </c>
      <c r="D47" s="17" t="s">
        <v>31</v>
      </c>
      <c r="E47" s="17">
        <v>100</v>
      </c>
      <c r="K47" s="17" t="s">
        <v>83</v>
      </c>
      <c r="L47" s="17" t="s">
        <v>33</v>
      </c>
    </row>
    <row r="48" spans="3:12">
      <c r="C48" s="17" t="s">
        <v>74</v>
      </c>
      <c r="D48" s="17" t="s">
        <v>35</v>
      </c>
      <c r="E48" s="17">
        <v>80</v>
      </c>
      <c r="K48" s="17" t="s">
        <v>84</v>
      </c>
      <c r="L48" s="17" t="s">
        <v>85</v>
      </c>
    </row>
    <row r="49" spans="3:12">
      <c r="C49" s="17" t="s">
        <v>75</v>
      </c>
      <c r="D49" s="17" t="s">
        <v>35</v>
      </c>
      <c r="E49" s="17">
        <v>340</v>
      </c>
      <c r="K49" s="17" t="s">
        <v>86</v>
      </c>
      <c r="L49" s="17" t="s">
        <v>87</v>
      </c>
    </row>
    <row r="50" spans="3:12">
      <c r="C50" s="17" t="s">
        <v>76</v>
      </c>
      <c r="D50" s="17" t="s">
        <v>12</v>
      </c>
      <c r="E50" s="17">
        <v>129</v>
      </c>
      <c r="K50" s="17" t="s">
        <v>88</v>
      </c>
      <c r="L50" s="17" t="s">
        <v>12</v>
      </c>
    </row>
    <row r="51" spans="3:12">
      <c r="C51" s="17" t="s">
        <v>20</v>
      </c>
      <c r="D51" s="17" t="s">
        <v>17</v>
      </c>
      <c r="E51" s="17">
        <v>220</v>
      </c>
      <c r="K51" s="17" t="s">
        <v>89</v>
      </c>
      <c r="L51" s="17" t="s">
        <v>15</v>
      </c>
    </row>
    <row r="52" spans="3:12">
      <c r="C52" s="17" t="s">
        <v>21</v>
      </c>
      <c r="D52" s="17" t="s">
        <v>19</v>
      </c>
      <c r="E52" s="17">
        <v>220</v>
      </c>
      <c r="K52" s="17" t="s">
        <v>90</v>
      </c>
      <c r="L52" s="17" t="s">
        <v>91</v>
      </c>
    </row>
    <row r="53" spans="3:12">
      <c r="C53" s="17" t="s">
        <v>78</v>
      </c>
      <c r="D53" s="17" t="s">
        <v>15</v>
      </c>
      <c r="E53" s="17">
        <v>134</v>
      </c>
      <c r="K53" s="17" t="s">
        <v>92</v>
      </c>
      <c r="L53" s="17" t="s">
        <v>93</v>
      </c>
    </row>
    <row r="54" spans="3:12">
      <c r="C54" s="17" t="s">
        <v>80</v>
      </c>
      <c r="D54" s="17" t="s">
        <v>23</v>
      </c>
      <c r="E54" s="17">
        <v>615</v>
      </c>
      <c r="K54" s="17" t="s">
        <v>209</v>
      </c>
      <c r="L54" s="17" t="s">
        <v>17</v>
      </c>
    </row>
    <row r="55" spans="3:12">
      <c r="C55" s="17" t="s">
        <v>81</v>
      </c>
      <c r="D55" s="17" t="s">
        <v>82</v>
      </c>
      <c r="E55" s="17">
        <v>645</v>
      </c>
      <c r="K55" s="17" t="s">
        <v>94</v>
      </c>
      <c r="L55" s="17" t="s">
        <v>19</v>
      </c>
    </row>
    <row r="56" spans="3:12">
      <c r="C56" s="17" t="s">
        <v>26</v>
      </c>
      <c r="D56" s="17" t="s">
        <v>27</v>
      </c>
      <c r="E56" s="17">
        <v>915</v>
      </c>
      <c r="K56" s="17" t="s">
        <v>95</v>
      </c>
      <c r="L56" s="17" t="s">
        <v>96</v>
      </c>
    </row>
    <row r="57" spans="3:12">
      <c r="C57" s="17" t="s">
        <v>83</v>
      </c>
      <c r="D57" s="17" t="s">
        <v>33</v>
      </c>
      <c r="E57" s="17">
        <v>1700</v>
      </c>
      <c r="K57" s="17" t="s">
        <v>97</v>
      </c>
      <c r="L57" s="17" t="s">
        <v>98</v>
      </c>
    </row>
    <row r="58" spans="3:12">
      <c r="C58" s="17" t="s">
        <v>84</v>
      </c>
      <c r="D58" s="17" t="s">
        <v>85</v>
      </c>
      <c r="E58" s="17">
        <v>1910</v>
      </c>
      <c r="K58" s="17" t="s">
        <v>99</v>
      </c>
      <c r="L58" s="17" t="s">
        <v>27</v>
      </c>
    </row>
    <row r="59" spans="3:12">
      <c r="C59" s="17" t="s">
        <v>86</v>
      </c>
      <c r="D59" s="17" t="s">
        <v>87</v>
      </c>
      <c r="E59" s="17">
        <v>630</v>
      </c>
      <c r="K59" s="17" t="s">
        <v>101</v>
      </c>
      <c r="L59" s="17" t="s">
        <v>12</v>
      </c>
    </row>
    <row r="60" spans="3:12">
      <c r="C60" s="17" t="s">
        <v>88</v>
      </c>
      <c r="D60" s="17" t="s">
        <v>12</v>
      </c>
      <c r="E60" s="17">
        <v>350</v>
      </c>
      <c r="K60" s="17" t="s">
        <v>102</v>
      </c>
      <c r="L60" s="17" t="s">
        <v>15</v>
      </c>
    </row>
    <row r="61" spans="3:5">
      <c r="C61" s="17" t="s">
        <v>89</v>
      </c>
      <c r="D61" s="17" t="s">
        <v>15</v>
      </c>
      <c r="E61" s="17">
        <v>350</v>
      </c>
    </row>
    <row r="62" spans="3:5">
      <c r="C62" s="17" t="s">
        <v>90</v>
      </c>
      <c r="D62" s="17" t="s">
        <v>91</v>
      </c>
      <c r="E62" s="17">
        <v>320</v>
      </c>
    </row>
    <row r="63" spans="3:5">
      <c r="C63" s="17" t="s">
        <v>92</v>
      </c>
      <c r="D63" s="17" t="s">
        <v>93</v>
      </c>
      <c r="E63" s="17">
        <v>190</v>
      </c>
    </row>
    <row r="64" spans="3:5">
      <c r="C64" s="17" t="s">
        <v>209</v>
      </c>
      <c r="D64" s="17" t="s">
        <v>17</v>
      </c>
      <c r="E64" s="17">
        <v>58</v>
      </c>
    </row>
    <row r="65" spans="3:5">
      <c r="C65" s="17" t="s">
        <v>94</v>
      </c>
      <c r="D65" s="17" t="s">
        <v>19</v>
      </c>
      <c r="E65" s="17">
        <v>58</v>
      </c>
    </row>
    <row r="66" spans="3:5">
      <c r="C66" s="17" t="s">
        <v>95</v>
      </c>
      <c r="D66" s="17" t="s">
        <v>96</v>
      </c>
      <c r="E66" s="17">
        <v>130</v>
      </c>
    </row>
    <row r="67" spans="3:5">
      <c r="C67" s="17" t="s">
        <v>97</v>
      </c>
      <c r="D67" s="17" t="s">
        <v>98</v>
      </c>
      <c r="E67" s="17">
        <v>130</v>
      </c>
    </row>
    <row r="68" spans="3:5">
      <c r="C68" s="17" t="s">
        <v>99</v>
      </c>
      <c r="D68" s="17" t="s">
        <v>27</v>
      </c>
      <c r="E68" s="17">
        <v>130</v>
      </c>
    </row>
    <row r="69" spans="3:5">
      <c r="C69" s="17" t="s">
        <v>63</v>
      </c>
      <c r="D69" s="17" t="s">
        <v>64</v>
      </c>
      <c r="E69" s="17">
        <v>1840</v>
      </c>
    </row>
    <row r="70" spans="3:5">
      <c r="C70" s="17" t="s">
        <v>100</v>
      </c>
      <c r="D70" s="17" t="s">
        <v>33</v>
      </c>
      <c r="E70" s="17">
        <v>1602</v>
      </c>
    </row>
    <row r="71" spans="3:5">
      <c r="C71" s="17" t="s">
        <v>195</v>
      </c>
      <c r="D71" s="17" t="s">
        <v>64</v>
      </c>
      <c r="E71" s="17">
        <v>2056</v>
      </c>
    </row>
    <row r="72" spans="3:5">
      <c r="C72" s="17" t="s">
        <v>75</v>
      </c>
      <c r="D72" s="17" t="s">
        <v>35</v>
      </c>
      <c r="E72" s="17">
        <v>630</v>
      </c>
    </row>
    <row r="73" spans="3:5">
      <c r="C73" s="17" t="s">
        <v>101</v>
      </c>
      <c r="D73" s="17" t="s">
        <v>12</v>
      </c>
      <c r="E73" s="17">
        <v>360</v>
      </c>
    </row>
    <row r="74" spans="3:5">
      <c r="C74" s="17" t="s">
        <v>102</v>
      </c>
      <c r="D74" s="17" t="s">
        <v>15</v>
      </c>
      <c r="E74" s="17">
        <v>360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selection activeCell="D20" sqref="D20"/>
    </sheetView>
  </sheetViews>
  <sheetFormatPr defaultColWidth="9" defaultRowHeight="13.5" outlineLevelCol="7"/>
  <cols>
    <col min="1" max="1" width="10.25" customWidth="1"/>
    <col min="2" max="2" width="13.375" customWidth="1"/>
    <col min="3" max="3" width="14.75" customWidth="1"/>
    <col min="4" max="4" width="16.5" customWidth="1"/>
    <col min="5" max="5" width="13.375" customWidth="1"/>
    <col min="6" max="6" width="8" customWidth="1"/>
    <col min="7" max="8" width="10.25" customWidth="1"/>
  </cols>
  <sheetData>
    <row r="1" ht="24.75" spans="1:8">
      <c r="A1" s="2" t="s">
        <v>255</v>
      </c>
      <c r="B1" s="2"/>
      <c r="C1" s="2"/>
      <c r="D1" s="2"/>
      <c r="E1" s="2"/>
      <c r="F1" s="2"/>
      <c r="G1" s="12"/>
      <c r="H1" s="1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7</v>
      </c>
      <c r="G2" s="13" t="s">
        <v>256</v>
      </c>
      <c r="H2" s="13" t="s">
        <v>257</v>
      </c>
    </row>
    <row r="3" spans="1:8">
      <c r="A3" s="3"/>
      <c r="B3" s="4"/>
      <c r="C3" s="4"/>
      <c r="D3" s="4"/>
      <c r="E3" s="4"/>
      <c r="F3" s="3"/>
      <c r="G3" s="13"/>
      <c r="H3" s="13"/>
    </row>
    <row r="4" spans="1:8">
      <c r="A4" s="3"/>
      <c r="B4" s="4"/>
      <c r="C4" s="4"/>
      <c r="D4" s="4"/>
      <c r="E4" s="4"/>
      <c r="F4" s="3"/>
      <c r="G4" s="13"/>
      <c r="H4" s="13"/>
    </row>
    <row r="5" spans="1:8">
      <c r="A5" s="14" t="str">
        <f>VLOOKUP(D5,Sheet3!D:L,9,FALSE)</f>
        <v>诸城瑞沃</v>
      </c>
      <c r="B5" s="14" t="str">
        <f>VLOOKUP(D5,Sheet3!D:J,7,FALSE)</f>
        <v>瑞沃重卡2200</v>
      </c>
      <c r="C5" s="14" t="str">
        <f>VLOOKUP(D5,Sheet3!D:K,8,FALSE)</f>
        <v>01.03.22.007</v>
      </c>
      <c r="D5" s="40" t="s">
        <v>105</v>
      </c>
      <c r="E5" s="40" t="s">
        <v>106</v>
      </c>
      <c r="F5" s="14" t="s">
        <v>13</v>
      </c>
      <c r="G5" s="14">
        <v>0</v>
      </c>
      <c r="H5" s="14">
        <v>280</v>
      </c>
    </row>
    <row r="6" spans="1:8">
      <c r="A6" s="14" t="str">
        <f>VLOOKUP(D6,Sheet3!D:L,9,FALSE)</f>
        <v>诸城瑞沃</v>
      </c>
      <c r="B6" s="14" t="str">
        <f>VLOOKUP(D6,Sheet3!D:J,7,FALSE)</f>
        <v>奥铃捷运</v>
      </c>
      <c r="C6" s="14" t="str">
        <f>VLOOKUP(D6,Sheet3!D:K,8,FALSE)</f>
        <v>01.03.04.024</v>
      </c>
      <c r="D6" s="40" t="s">
        <v>42</v>
      </c>
      <c r="E6" s="40" t="s">
        <v>43</v>
      </c>
      <c r="F6" s="14" t="s">
        <v>13</v>
      </c>
      <c r="G6" s="14">
        <v>0</v>
      </c>
      <c r="H6" s="14">
        <v>100</v>
      </c>
    </row>
    <row r="7" spans="1:8">
      <c r="A7" s="14" t="e">
        <f>VLOOKUP(D7,Sheet3!D:L,9,FALSE)</f>
        <v>#N/A</v>
      </c>
      <c r="B7" s="14" t="e">
        <f>VLOOKUP(D7,Sheet3!D:J,7,FALSE)</f>
        <v>#N/A</v>
      </c>
      <c r="C7" s="14" t="e">
        <f>VLOOKUP(D7,Sheet3!D:K,8,FALSE)</f>
        <v>#N/A</v>
      </c>
      <c r="D7" s="40" t="s">
        <v>200</v>
      </c>
      <c r="E7" s="40" t="s">
        <v>201</v>
      </c>
      <c r="F7" s="14" t="s">
        <v>13</v>
      </c>
      <c r="G7" s="14">
        <v>0</v>
      </c>
      <c r="H7" s="14">
        <v>1430</v>
      </c>
    </row>
    <row r="8" spans="1:8">
      <c r="A8" s="14" t="str">
        <f>VLOOKUP(D8,Sheet3!D:L,9,FALSE)</f>
        <v>诸城瑞沃</v>
      </c>
      <c r="B8" s="14" t="str">
        <f>VLOOKUP(D8,Sheet3!D:J,7,FALSE)</f>
        <v>奥铃捷运</v>
      </c>
      <c r="C8" s="14" t="str">
        <f>VLOOKUP(D8,Sheet3!D:K,8,FALSE)</f>
        <v>01.03.02.010</v>
      </c>
      <c r="D8" s="40" t="s">
        <v>63</v>
      </c>
      <c r="E8" s="40" t="s">
        <v>64</v>
      </c>
      <c r="F8" s="14" t="s">
        <v>13</v>
      </c>
      <c r="G8" s="14">
        <v>4068</v>
      </c>
      <c r="H8" s="14">
        <v>260</v>
      </c>
    </row>
    <row r="9" spans="1:8">
      <c r="A9" s="14" t="str">
        <f>VLOOKUP(D9,Sheet3!D:L,9,FALSE)</f>
        <v>诸城瑞沃</v>
      </c>
      <c r="B9" s="14" t="str">
        <f>VLOOKUP(D9,Sheet3!D:J,7,FALSE)</f>
        <v>瑞沃捷运高顶</v>
      </c>
      <c r="C9" s="14" t="e">
        <f>VLOOKUP(D9,Sheet3!D:K,8,FALSE)</f>
        <v>#N/A</v>
      </c>
      <c r="D9" s="40" t="s">
        <v>110</v>
      </c>
      <c r="E9" s="40" t="s">
        <v>111</v>
      </c>
      <c r="F9" s="14" t="s">
        <v>13</v>
      </c>
      <c r="G9" s="14">
        <v>0</v>
      </c>
      <c r="H9" s="14">
        <v>18570</v>
      </c>
    </row>
    <row r="10" spans="1:8">
      <c r="A10" s="14" t="str">
        <f>VLOOKUP(D10,Sheet3!D:L,9,FALSE)</f>
        <v>诸城瑞沃</v>
      </c>
      <c r="B10" s="14" t="str">
        <f>VLOOKUP(D10,Sheet3!D:J,7,FALSE)</f>
        <v>时代康瑞H</v>
      </c>
      <c r="C10" s="14" t="str">
        <f>VLOOKUP(D10,Sheet3!D:K,8,FALSE)</f>
        <v>01.03.22.013</v>
      </c>
      <c r="D10" s="40" t="s">
        <v>73</v>
      </c>
      <c r="E10" s="40" t="s">
        <v>31</v>
      </c>
      <c r="F10" s="14" t="s">
        <v>13</v>
      </c>
      <c r="G10" s="14">
        <v>85</v>
      </c>
      <c r="H10" s="14">
        <v>5</v>
      </c>
    </row>
    <row r="11" ht="22.5" spans="1:8">
      <c r="A11" s="14" t="str">
        <f>VLOOKUP(D11,Sheet3!D:L,9,FALSE)</f>
        <v>诸城瑞沃</v>
      </c>
      <c r="B11" s="14" t="str">
        <f>VLOOKUP(D11,Sheet3!D:J,7,FALSE)</f>
        <v>瑞沃重卡2200</v>
      </c>
      <c r="C11" s="14" t="str">
        <f>VLOOKUP(D11,Sheet3!D:K,8,FALSE)</f>
        <v>01.03.20.070</v>
      </c>
      <c r="D11" s="40" t="s">
        <v>107</v>
      </c>
      <c r="E11" s="40" t="s">
        <v>108</v>
      </c>
      <c r="F11" s="14" t="s">
        <v>13</v>
      </c>
      <c r="G11" s="14">
        <v>0</v>
      </c>
      <c r="H11" s="14">
        <v>20</v>
      </c>
    </row>
    <row r="12" ht="22.5" spans="1:8">
      <c r="A12" s="14" t="str">
        <f>VLOOKUP(D12,Sheet3!D:L,9,FALSE)</f>
        <v>诸城瑞沃</v>
      </c>
      <c r="B12" s="14" t="str">
        <f>VLOOKUP(D12,Sheet3!D:J,7,FALSE)</f>
        <v>时代小卡1580</v>
      </c>
      <c r="C12" s="14" t="str">
        <f>VLOOKUP(D12,Sheet3!D:K,8,FALSE)</f>
        <v>01.01.02.045</v>
      </c>
      <c r="D12" s="40" t="s">
        <v>86</v>
      </c>
      <c r="E12" s="40" t="s">
        <v>87</v>
      </c>
      <c r="F12" s="14" t="s">
        <v>13</v>
      </c>
      <c r="G12" s="14">
        <v>1426</v>
      </c>
      <c r="H12" s="14">
        <v>305</v>
      </c>
    </row>
    <row r="13" spans="1:8">
      <c r="A13" s="14" t="str">
        <f>VLOOKUP(D13,Sheet3!D:L,9,FALSE)</f>
        <v>诸城瑞沃</v>
      </c>
      <c r="B13" s="14" t="str">
        <f>VLOOKUP(D13,Sheet3!D:J,7,FALSE)</f>
        <v>时代小卡1580</v>
      </c>
      <c r="C13" s="14" t="str">
        <f>VLOOKUP(D13,Sheet3!D:K,8,FALSE)</f>
        <v>01.01.01.154</v>
      </c>
      <c r="D13" s="40" t="s">
        <v>88</v>
      </c>
      <c r="E13" s="40" t="s">
        <v>12</v>
      </c>
      <c r="F13" s="14" t="s">
        <v>13</v>
      </c>
      <c r="G13" s="14">
        <v>125</v>
      </c>
      <c r="H13" s="14">
        <v>305</v>
      </c>
    </row>
    <row r="14" spans="1:8">
      <c r="A14" s="14" t="str">
        <f>VLOOKUP(D14,Sheet3!D:L,9,FALSE)</f>
        <v>诸城瑞沃</v>
      </c>
      <c r="B14" s="14" t="str">
        <f>VLOOKUP(D14,Sheet3!D:J,7,FALSE)</f>
        <v>时代小卡1580</v>
      </c>
      <c r="C14" s="14" t="str">
        <f>VLOOKUP(D14,Sheet3!D:K,8,FALSE)</f>
        <v>01.01.01.155</v>
      </c>
      <c r="D14" s="40" t="s">
        <v>89</v>
      </c>
      <c r="E14" s="40" t="s">
        <v>15</v>
      </c>
      <c r="F14" s="14" t="s">
        <v>13</v>
      </c>
      <c r="G14" s="14">
        <v>125</v>
      </c>
      <c r="H14" s="14">
        <v>305</v>
      </c>
    </row>
    <row r="15" ht="22.5" spans="1:8">
      <c r="A15" s="14" t="str">
        <f>VLOOKUP(D15,Sheet3!D:L,9,FALSE)</f>
        <v>诸城瑞沃</v>
      </c>
      <c r="B15" s="14" t="str">
        <f>VLOOKUP(D15,Sheet3!D:J,7,FALSE)</f>
        <v>时代轻卡1029</v>
      </c>
      <c r="C15" s="14" t="str">
        <f>VLOOKUP(D15,Sheet3!D:K,8,FALSE)</f>
        <v>01.01.02.004</v>
      </c>
      <c r="D15" s="40" t="s">
        <v>61</v>
      </c>
      <c r="E15" s="40" t="s">
        <v>62</v>
      </c>
      <c r="F15" s="14" t="s">
        <v>13</v>
      </c>
      <c r="G15" s="14">
        <v>674</v>
      </c>
      <c r="H15" s="14">
        <v>65</v>
      </c>
    </row>
    <row r="16" ht="22.5" spans="1:8">
      <c r="A16" s="14" t="str">
        <f>VLOOKUP(D16,Sheet3!D:L,9,FALSE)</f>
        <v>诸城瑞沃</v>
      </c>
      <c r="B16" s="14" t="str">
        <f>VLOOKUP(D16,Sheet3!D:J,7,FALSE)</f>
        <v>时代轻卡1029</v>
      </c>
      <c r="C16" s="14" t="str">
        <f>VLOOKUP(D16,Sheet3!D:K,8,FALSE)</f>
        <v>01.01.02.006</v>
      </c>
      <c r="D16" s="40" t="s">
        <v>109</v>
      </c>
      <c r="E16" s="40" t="s">
        <v>62</v>
      </c>
      <c r="F16" s="14" t="s">
        <v>13</v>
      </c>
      <c r="G16" s="14">
        <v>100</v>
      </c>
      <c r="H16" s="14">
        <v>55</v>
      </c>
    </row>
    <row r="17" spans="1:8">
      <c r="A17" s="14" t="str">
        <f>VLOOKUP(D17,Sheet3!D:L,9,FALSE)</f>
        <v>诸城奥铃</v>
      </c>
      <c r="B17" s="14" t="str">
        <f>VLOOKUP(D17,Sheet3!D:J,7,FALSE)</f>
        <v>时代轻卡1780</v>
      </c>
      <c r="C17" s="14" t="str">
        <f>VLOOKUP(D17,Sheet3!D:K,8,FALSE)</f>
        <v>01.01.01.110</v>
      </c>
      <c r="D17" s="40" t="s">
        <v>68</v>
      </c>
      <c r="E17" s="40" t="s">
        <v>12</v>
      </c>
      <c r="F17" s="14" t="s">
        <v>13</v>
      </c>
      <c r="G17" s="14">
        <v>0</v>
      </c>
      <c r="H17" s="14">
        <v>120</v>
      </c>
    </row>
    <row r="18" spans="1:8">
      <c r="A18" s="14" t="str">
        <f>VLOOKUP(D18,Sheet3!D:L,9,FALSE)</f>
        <v>诸城奥铃</v>
      </c>
      <c r="B18" s="14" t="str">
        <f>VLOOKUP(D18,Sheet3!D:J,7,FALSE)</f>
        <v>时代轻卡1780</v>
      </c>
      <c r="C18" s="14" t="str">
        <f>VLOOKUP(D18,Sheet3!D:K,8,FALSE)</f>
        <v>01.01.01.111</v>
      </c>
      <c r="D18" s="40" t="s">
        <v>69</v>
      </c>
      <c r="E18" s="40" t="s">
        <v>15</v>
      </c>
      <c r="F18" s="14" t="s">
        <v>13</v>
      </c>
      <c r="G18" s="14">
        <v>0</v>
      </c>
      <c r="H18" s="14">
        <v>120</v>
      </c>
    </row>
    <row r="19" spans="1:8">
      <c r="A19" s="14" t="str">
        <f>VLOOKUP(D19,Sheet3!D:L,9,FALSE)</f>
        <v>诸城瑞沃</v>
      </c>
      <c r="B19" s="14" t="str">
        <f>VLOOKUP(D19,Sheet3!D:J,7,FALSE)</f>
        <v>奥铃捷运</v>
      </c>
      <c r="C19" s="14" t="str">
        <f>VLOOKUP(D19,Sheet3!D:K,8,FALSE)</f>
        <v>01.03.03.001</v>
      </c>
      <c r="D19" s="40" t="s">
        <v>32</v>
      </c>
      <c r="E19" s="40" t="s">
        <v>33</v>
      </c>
      <c r="F19" s="14" t="s">
        <v>13</v>
      </c>
      <c r="G19" s="14">
        <v>186</v>
      </c>
      <c r="H19" s="14">
        <v>120</v>
      </c>
    </row>
    <row r="20" spans="1:8">
      <c r="A20" s="14" t="str">
        <f>VLOOKUP(D20,Sheet3!D:L,9,FALSE)</f>
        <v>诸城瑞沃</v>
      </c>
      <c r="B20" s="14" t="str">
        <f>VLOOKUP(D20,Sheet3!D:J,7,FALSE)</f>
        <v>瑞沃捷运</v>
      </c>
      <c r="C20" s="14" t="str">
        <f>VLOOKUP(D20,Sheet3!D:K,8,FALSE)</f>
        <v>01.03.03.002</v>
      </c>
      <c r="D20" s="40" t="s">
        <v>34</v>
      </c>
      <c r="E20" s="40" t="s">
        <v>35</v>
      </c>
      <c r="F20" s="14" t="s">
        <v>13</v>
      </c>
      <c r="G20" s="14">
        <v>154</v>
      </c>
      <c r="H20" s="14">
        <v>60</v>
      </c>
    </row>
    <row r="21" spans="1:8">
      <c r="A21" s="14" t="str">
        <f>VLOOKUP(D21,Sheet3!D:L,9,FALSE)</f>
        <v>诸城瑞沃</v>
      </c>
      <c r="B21" s="14" t="str">
        <f>VLOOKUP(D21,Sheet3!D:J,7,FALSE)</f>
        <v>瑞捷运</v>
      </c>
      <c r="C21" s="14" t="str">
        <f>VLOOKUP(D21,Sheet3!D:K,8,FALSE)</f>
        <v>01.03.19.023</v>
      </c>
      <c r="D21" s="40" t="s">
        <v>36</v>
      </c>
      <c r="E21" s="40" t="s">
        <v>37</v>
      </c>
      <c r="F21" s="14" t="s">
        <v>13</v>
      </c>
      <c r="G21" s="14">
        <v>354</v>
      </c>
      <c r="H21" s="14">
        <v>15</v>
      </c>
    </row>
    <row r="22" spans="1:8">
      <c r="A22" s="14" t="str">
        <f>VLOOKUP(D22,Sheet3!D:L,9,FALSE)</f>
        <v>诸城瑞沃</v>
      </c>
      <c r="B22" s="14" t="str">
        <f>VLOOKUP(D22,Sheet3!D:J,7,FALSE)</f>
        <v>时代康瑞H</v>
      </c>
      <c r="C22" s="14" t="str">
        <f>VLOOKUP(D22,Sheet3!D:K,8,FALSE)</f>
        <v>01.03.03.022</v>
      </c>
      <c r="D22" s="40" t="s">
        <v>70</v>
      </c>
      <c r="E22" s="40" t="s">
        <v>33</v>
      </c>
      <c r="F22" s="14" t="s">
        <v>13</v>
      </c>
      <c r="G22" s="14">
        <v>2010</v>
      </c>
      <c r="H22" s="14">
        <v>400</v>
      </c>
    </row>
    <row r="23" spans="1:8">
      <c r="A23" s="14" t="str">
        <f>VLOOKUP(D23,Sheet3!D:L,9,FALSE)</f>
        <v>诸城瑞沃</v>
      </c>
      <c r="B23" s="14" t="str">
        <f>VLOOKUP(D23,Sheet3!D:J,7,FALSE)</f>
        <v>时代康瑞H</v>
      </c>
      <c r="C23" s="14" t="str">
        <f>VLOOKUP(D23,Sheet3!D:K,8,FALSE)</f>
        <v>01.01.02.051</v>
      </c>
      <c r="D23" s="40" t="s">
        <v>72</v>
      </c>
      <c r="E23" s="40" t="s">
        <v>27</v>
      </c>
      <c r="F23" s="14" t="s">
        <v>13</v>
      </c>
      <c r="G23" s="14">
        <v>945</v>
      </c>
      <c r="H23" s="14">
        <v>200</v>
      </c>
    </row>
    <row r="24" ht="22.5" spans="1:8">
      <c r="A24" s="14" t="str">
        <f>VLOOKUP(D24,Sheet3!D:L,9,FALSE)</f>
        <v>诸城瑞沃</v>
      </c>
      <c r="B24" s="14" t="str">
        <f>VLOOKUP(D24,Sheet3!D:J,7,FALSE)</f>
        <v>瑞沃重卡2200</v>
      </c>
      <c r="C24" s="14" t="str">
        <f>VLOOKUP(D24,Sheet3!D:K,8,FALSE)</f>
        <v>01.03.08.007</v>
      </c>
      <c r="D24" s="40" t="s">
        <v>112</v>
      </c>
      <c r="E24" s="40" t="s">
        <v>113</v>
      </c>
      <c r="F24" s="14" t="s">
        <v>13</v>
      </c>
      <c r="G24" s="14">
        <v>0</v>
      </c>
      <c r="H24" s="14">
        <v>9</v>
      </c>
    </row>
    <row r="25" ht="22.5" spans="1:8">
      <c r="A25" s="14" t="str">
        <f>VLOOKUP(D25,Sheet3!D:L,9,FALSE)</f>
        <v>诸城瑞沃</v>
      </c>
      <c r="B25" s="14" t="str">
        <f>VLOOKUP(D25,Sheet3!D:J,7,FALSE)</f>
        <v>瑞沃重卡2200</v>
      </c>
      <c r="C25" s="14" t="str">
        <f>VLOOKUP(D25,Sheet3!D:K,8,FALSE)</f>
        <v>01.03.08.008</v>
      </c>
      <c r="D25" s="40" t="s">
        <v>114</v>
      </c>
      <c r="E25" s="40" t="s">
        <v>115</v>
      </c>
      <c r="F25" s="14" t="s">
        <v>13</v>
      </c>
      <c r="G25" s="14">
        <v>0</v>
      </c>
      <c r="H25" s="14">
        <v>9</v>
      </c>
    </row>
    <row r="26" ht="22.5" spans="1:8">
      <c r="A26" s="14" t="e">
        <f>VLOOKUP(D26,Sheet3!D:L,9,FALSE)</f>
        <v>#N/A</v>
      </c>
      <c r="B26" s="14" t="e">
        <f>VLOOKUP(D26,Sheet3!D:J,7,FALSE)</f>
        <v>#N/A</v>
      </c>
      <c r="C26" s="14" t="e">
        <f>VLOOKUP(D26,Sheet3!D:K,8,FALSE)</f>
        <v>#N/A</v>
      </c>
      <c r="D26" s="40" t="s">
        <v>181</v>
      </c>
      <c r="E26" s="40" t="s">
        <v>182</v>
      </c>
      <c r="F26" s="14" t="s">
        <v>13</v>
      </c>
      <c r="G26" s="14">
        <v>0</v>
      </c>
      <c r="H26" s="14">
        <v>7</v>
      </c>
    </row>
    <row r="27" ht="22.5" spans="1:8">
      <c r="A27" s="14" t="e">
        <f>VLOOKUP(D27,Sheet3!D:L,9,FALSE)</f>
        <v>#N/A</v>
      </c>
      <c r="B27" s="14" t="e">
        <f>VLOOKUP(D27,Sheet3!D:J,7,FALSE)</f>
        <v>#N/A</v>
      </c>
      <c r="C27" s="14" t="e">
        <f>VLOOKUP(D27,Sheet3!D:K,8,FALSE)</f>
        <v>#N/A</v>
      </c>
      <c r="D27" s="40" t="s">
        <v>183</v>
      </c>
      <c r="E27" s="40" t="s">
        <v>184</v>
      </c>
      <c r="F27" s="14" t="s">
        <v>13</v>
      </c>
      <c r="G27" s="14">
        <v>0</v>
      </c>
      <c r="H27" s="14">
        <v>7</v>
      </c>
    </row>
    <row r="28" spans="1:8">
      <c r="A28" s="14" t="str">
        <f>VLOOKUP(D28,Sheet3!D:L,9,FALSE)</f>
        <v>诸城瑞沃</v>
      </c>
      <c r="B28" s="14" t="str">
        <f>VLOOKUP(D28,Sheet3!D:J,7,FALSE)</f>
        <v>瑞沃重卡2200</v>
      </c>
      <c r="C28" s="14" t="str">
        <f>VLOOKUP(D28,Sheet3!D:K,8,FALSE)</f>
        <v>01.01.01.134</v>
      </c>
      <c r="D28" s="40" t="s">
        <v>116</v>
      </c>
      <c r="E28" s="40" t="s">
        <v>23</v>
      </c>
      <c r="F28" s="14" t="s">
        <v>13</v>
      </c>
      <c r="G28" s="14">
        <v>0</v>
      </c>
      <c r="H28" s="14">
        <v>110</v>
      </c>
    </row>
    <row r="29" spans="1:8">
      <c r="A29" s="14" t="str">
        <f>VLOOKUP(D29,Sheet3!D:L,9,FALSE)</f>
        <v>诸城瑞沃</v>
      </c>
      <c r="B29" s="14" t="str">
        <f>VLOOKUP(D29,Sheet3!D:J,7,FALSE)</f>
        <v>瑞沃重卡2400高顶</v>
      </c>
      <c r="C29" s="14" t="str">
        <f>VLOOKUP(D29,Sheet3!D:K,8,FALSE)</f>
        <v>01.03.20.068</v>
      </c>
      <c r="D29" s="40" t="s">
        <v>117</v>
      </c>
      <c r="E29" s="40" t="s">
        <v>118</v>
      </c>
      <c r="F29" s="14" t="s">
        <v>13</v>
      </c>
      <c r="G29" s="14">
        <v>0</v>
      </c>
      <c r="H29" s="14">
        <v>2</v>
      </c>
    </row>
    <row r="30" spans="1:8">
      <c r="A30" s="14" t="str">
        <f>VLOOKUP(D30,Sheet3!D:L,9,FALSE)</f>
        <v>诸城瑞沃</v>
      </c>
      <c r="B30" s="14" t="str">
        <f>VLOOKUP(D30,Sheet3!D:J,7,FALSE)</f>
        <v>瑞沃重卡2400高顶</v>
      </c>
      <c r="C30" s="14" t="str">
        <f>VLOOKUP(D30,Sheet3!D:K,8,FALSE)</f>
        <v>01.03.20.069</v>
      </c>
      <c r="D30" s="40" t="s">
        <v>119</v>
      </c>
      <c r="E30" s="40" t="s">
        <v>120</v>
      </c>
      <c r="F30" s="14" t="s">
        <v>13</v>
      </c>
      <c r="G30" s="14">
        <v>0</v>
      </c>
      <c r="H30" s="14">
        <v>2</v>
      </c>
    </row>
    <row r="31" spans="1:8">
      <c r="A31" s="14" t="str">
        <f>VLOOKUP(D31,Sheet3!D:L,9,FALSE)</f>
        <v>诸城瑞沃</v>
      </c>
      <c r="B31" s="14" t="str">
        <f>VLOOKUP(D31,Sheet3!D:J,7,FALSE)</f>
        <v>瑞沃重卡2200</v>
      </c>
      <c r="C31" s="14" t="str">
        <f>VLOOKUP(D31,Sheet3!D:K,8,FALSE)</f>
        <v>01.03.20.090</v>
      </c>
      <c r="D31" s="40" t="s">
        <v>133</v>
      </c>
      <c r="E31" s="40" t="s">
        <v>25</v>
      </c>
      <c r="F31" s="14" t="s">
        <v>13</v>
      </c>
      <c r="G31" s="14">
        <v>0</v>
      </c>
      <c r="H31" s="14">
        <v>110</v>
      </c>
    </row>
    <row r="32" ht="22.5" spans="1:8">
      <c r="A32" s="14" t="str">
        <f>VLOOKUP(D32,Sheet3!D:L,9,FALSE)</f>
        <v>诸城瑞沃</v>
      </c>
      <c r="B32" s="14" t="str">
        <f>VLOOKUP(D32,Sheet3!D:J,7,FALSE)</f>
        <v>瑞沃重卡2400高顶</v>
      </c>
      <c r="C32" s="14" t="str">
        <f>VLOOKUP(D32,Sheet3!D:K,8,FALSE)</f>
        <v>01.03.20.091</v>
      </c>
      <c r="D32" s="40" t="s">
        <v>136</v>
      </c>
      <c r="E32" s="40" t="s">
        <v>137</v>
      </c>
      <c r="F32" s="14" t="s">
        <v>13</v>
      </c>
      <c r="G32" s="14">
        <v>0</v>
      </c>
      <c r="H32" s="14">
        <v>2</v>
      </c>
    </row>
    <row r="33" ht="22.5" spans="1:8">
      <c r="A33" s="14" t="str">
        <f>VLOOKUP(D33,Sheet3!D:L,9,FALSE)</f>
        <v>诸城瑞沃</v>
      </c>
      <c r="B33" s="14" t="str">
        <f>VLOOKUP(D33,Sheet3!D:J,7,FALSE)</f>
        <v>瑞沃重卡2400高顶</v>
      </c>
      <c r="C33" s="14" t="str">
        <f>VLOOKUP(D33,Sheet3!D:K,8,FALSE)</f>
        <v>01.03.20.092</v>
      </c>
      <c r="D33" s="40" t="s">
        <v>138</v>
      </c>
      <c r="E33" s="40" t="s">
        <v>139</v>
      </c>
      <c r="F33" s="14" t="s">
        <v>13</v>
      </c>
      <c r="G33" s="14">
        <v>0</v>
      </c>
      <c r="H33" s="14">
        <v>2</v>
      </c>
    </row>
    <row r="34" ht="22.5" spans="1:8">
      <c r="A34" s="14" t="str">
        <f>VLOOKUP(D34,Sheet3!D:L,9,FALSE)</f>
        <v>诸城瑞沃</v>
      </c>
      <c r="B34" s="14" t="str">
        <f>VLOOKUP(D34,Sheet3!D:J,7,FALSE)</f>
        <v>瑞沃重卡2200</v>
      </c>
      <c r="C34" s="14" t="str">
        <f>VLOOKUP(D34,Sheet3!D:K,8,FALSE)</f>
        <v>01.03.20.096</v>
      </c>
      <c r="D34" s="40" t="s">
        <v>140</v>
      </c>
      <c r="E34" s="40" t="s">
        <v>137</v>
      </c>
      <c r="F34" s="14" t="s">
        <v>13</v>
      </c>
      <c r="G34" s="14">
        <v>0</v>
      </c>
      <c r="H34" s="14">
        <v>108</v>
      </c>
    </row>
    <row r="35" ht="22.5" spans="1:8">
      <c r="A35" s="14" t="str">
        <f>VLOOKUP(D35,Sheet3!D:L,9,FALSE)</f>
        <v>诸城瑞沃</v>
      </c>
      <c r="B35" s="14" t="str">
        <f>VLOOKUP(D35,Sheet3!D:J,7,FALSE)</f>
        <v>瑞沃重卡2200</v>
      </c>
      <c r="C35" s="14" t="str">
        <f>VLOOKUP(D35,Sheet3!D:K,8,FALSE)</f>
        <v>01.03.20.093</v>
      </c>
      <c r="D35" s="40" t="s">
        <v>141</v>
      </c>
      <c r="E35" s="40" t="s">
        <v>139</v>
      </c>
      <c r="F35" s="14" t="s">
        <v>13</v>
      </c>
      <c r="G35" s="14">
        <v>0</v>
      </c>
      <c r="H35" s="14">
        <v>108</v>
      </c>
    </row>
    <row r="36" ht="22.5" spans="1:8">
      <c r="A36" s="14" t="e">
        <f>VLOOKUP(D36,Sheet3!D:L,9,FALSE)</f>
        <v>#N/A</v>
      </c>
      <c r="B36" s="14" t="e">
        <f>VLOOKUP(D36,Sheet3!D:J,7,FALSE)</f>
        <v>#N/A</v>
      </c>
      <c r="C36" s="14" t="e">
        <f>VLOOKUP(D36,Sheet3!D:K,8,FALSE)</f>
        <v>#N/A</v>
      </c>
      <c r="D36" s="40" t="s">
        <v>185</v>
      </c>
      <c r="E36" s="40" t="s">
        <v>186</v>
      </c>
      <c r="F36" s="14" t="s">
        <v>13</v>
      </c>
      <c r="G36" s="14">
        <v>0</v>
      </c>
      <c r="H36" s="14">
        <v>7</v>
      </c>
    </row>
    <row r="37" ht="22.5" spans="1:8">
      <c r="A37" s="14" t="e">
        <f>VLOOKUP(D37,Sheet3!D:L,9,FALSE)</f>
        <v>#N/A</v>
      </c>
      <c r="B37" s="14" t="e">
        <f>VLOOKUP(D37,Sheet3!D:J,7,FALSE)</f>
        <v>#N/A</v>
      </c>
      <c r="C37" s="14" t="e">
        <f>VLOOKUP(D37,Sheet3!D:K,8,FALSE)</f>
        <v>#N/A</v>
      </c>
      <c r="D37" s="40" t="s">
        <v>187</v>
      </c>
      <c r="E37" s="40" t="s">
        <v>188</v>
      </c>
      <c r="F37" s="14" t="s">
        <v>13</v>
      </c>
      <c r="G37" s="14">
        <v>0</v>
      </c>
      <c r="H37" s="14">
        <v>7</v>
      </c>
    </row>
    <row r="38" spans="1:8">
      <c r="A38" s="14" t="str">
        <f>VLOOKUP(D38,Sheet3!D:L,9,FALSE)</f>
        <v>诸城瑞沃</v>
      </c>
      <c r="B38" s="14" t="str">
        <f>VLOOKUP(D38,Sheet3!D:J,7,FALSE)</f>
        <v>瑞沃捷运</v>
      </c>
      <c r="C38" s="14" t="str">
        <f>VLOOKUP(D38,Sheet3!D:K,8,FALSE)</f>
        <v>01.03.21.061</v>
      </c>
      <c r="D38" s="40" t="s">
        <v>142</v>
      </c>
      <c r="E38" s="40" t="s">
        <v>143</v>
      </c>
      <c r="F38" s="14" t="s">
        <v>13</v>
      </c>
      <c r="G38" s="14">
        <v>0</v>
      </c>
      <c r="H38" s="14">
        <v>30</v>
      </c>
    </row>
    <row r="39" spans="1:8">
      <c r="A39" s="14" t="str">
        <f>VLOOKUP(D39,Sheet3!D:L,9,FALSE)</f>
        <v>诸城瑞沃</v>
      </c>
      <c r="B39" s="14" t="str">
        <f>VLOOKUP(D39,Sheet3!D:J,7,FALSE)</f>
        <v>瑞沃捷运</v>
      </c>
      <c r="C39" s="14" t="str">
        <f>VLOOKUP(D39,Sheet3!D:K,8,FALSE)</f>
        <v>01.03.21.060</v>
      </c>
      <c r="D39" s="40" t="s">
        <v>144</v>
      </c>
      <c r="E39" s="40" t="s">
        <v>145</v>
      </c>
      <c r="F39" s="14" t="s">
        <v>13</v>
      </c>
      <c r="G39" s="14">
        <v>0</v>
      </c>
      <c r="H39" s="14">
        <v>30</v>
      </c>
    </row>
    <row r="40" spans="1:8">
      <c r="A40" s="14" t="str">
        <f>VLOOKUP(D40,Sheet3!D:L,9,FALSE)</f>
        <v>诸城瑞沃</v>
      </c>
      <c r="B40" s="14" t="str">
        <f>VLOOKUP(D40,Sheet3!D:J,7,FALSE)</f>
        <v>瑞沃重卡2200</v>
      </c>
      <c r="C40" s="14" t="str">
        <f>VLOOKUP(D40,Sheet3!D:K,8,FALSE)</f>
        <v>01.03.20.114</v>
      </c>
      <c r="D40" s="40" t="s">
        <v>146</v>
      </c>
      <c r="E40" s="40" t="s">
        <v>258</v>
      </c>
      <c r="F40" s="14" t="s">
        <v>13</v>
      </c>
      <c r="G40" s="14">
        <v>0</v>
      </c>
      <c r="H40" s="14">
        <v>103</v>
      </c>
    </row>
    <row r="41" spans="1:8">
      <c r="A41" s="14" t="str">
        <f>VLOOKUP(D41,Sheet3!D:L,9,FALSE)</f>
        <v>诸城瑞沃</v>
      </c>
      <c r="B41" s="14" t="str">
        <f>VLOOKUP(D41,Sheet3!D:J,7,FALSE)</f>
        <v>瑞沃重卡2200</v>
      </c>
      <c r="C41" s="14" t="str">
        <f>VLOOKUP(D41,Sheet3!D:K,8,FALSE)</f>
        <v>01.03.20.115</v>
      </c>
      <c r="D41" s="40" t="s">
        <v>148</v>
      </c>
      <c r="E41" s="40" t="s">
        <v>149</v>
      </c>
      <c r="F41" s="14" t="s">
        <v>13</v>
      </c>
      <c r="G41" s="14">
        <v>0</v>
      </c>
      <c r="H41" s="14">
        <v>103</v>
      </c>
    </row>
    <row r="42" spans="1:8">
      <c r="A42" s="14" t="e">
        <f>VLOOKUP(D42,Sheet3!D:L,9,FALSE)</f>
        <v>#N/A</v>
      </c>
      <c r="B42" s="14" t="e">
        <f>VLOOKUP(D42,Sheet3!D:J,7,FALSE)</f>
        <v>#N/A</v>
      </c>
      <c r="C42" s="14" t="e">
        <f>VLOOKUP(D42,Sheet3!D:K,8,FALSE)</f>
        <v>#N/A</v>
      </c>
      <c r="D42" s="40" t="s">
        <v>191</v>
      </c>
      <c r="E42" s="40" t="s">
        <v>192</v>
      </c>
      <c r="F42" s="14" t="s">
        <v>13</v>
      </c>
      <c r="G42" s="14">
        <v>0</v>
      </c>
      <c r="H42" s="14">
        <v>7</v>
      </c>
    </row>
    <row r="43" spans="1:8">
      <c r="A43" s="14" t="e">
        <f>VLOOKUP(D43,Sheet3!D:L,9,FALSE)</f>
        <v>#N/A</v>
      </c>
      <c r="B43" s="14" t="e">
        <f>VLOOKUP(D43,Sheet3!D:J,7,FALSE)</f>
        <v>#N/A</v>
      </c>
      <c r="C43" s="14" t="e">
        <f>VLOOKUP(D43,Sheet3!D:K,8,FALSE)</f>
        <v>#N/A</v>
      </c>
      <c r="D43" s="40" t="s">
        <v>193</v>
      </c>
      <c r="E43" s="40" t="s">
        <v>194</v>
      </c>
      <c r="F43" s="14" t="s">
        <v>13</v>
      </c>
      <c r="G43" s="14">
        <v>0</v>
      </c>
      <c r="H43" s="14">
        <v>7</v>
      </c>
    </row>
    <row r="44" spans="1:8">
      <c r="A44" s="14" t="str">
        <f>VLOOKUP(D44,Sheet3!D:L,9,FALSE)</f>
        <v>诸城瑞沃</v>
      </c>
      <c r="B44" s="14" t="str">
        <f>VLOOKUP(D44,Sheet3!D:J,7,FALSE)</f>
        <v>瑞沃重卡2400高顶</v>
      </c>
      <c r="C44" s="14" t="str">
        <f>VLOOKUP(D44,Sheet3!D:K,8,FALSE)</f>
        <v>01.01.01.245</v>
      </c>
      <c r="D44" s="40" t="s">
        <v>156</v>
      </c>
      <c r="E44" s="40" t="s">
        <v>17</v>
      </c>
      <c r="F44" s="14" t="s">
        <v>13</v>
      </c>
      <c r="G44" s="14">
        <v>0</v>
      </c>
      <c r="H44" s="14">
        <v>2</v>
      </c>
    </row>
    <row r="45" spans="1:8">
      <c r="A45" s="14" t="str">
        <f>VLOOKUP(D45,Sheet3!D:L,9,FALSE)</f>
        <v>诸城瑞沃</v>
      </c>
      <c r="B45" s="14" t="str">
        <f>VLOOKUP(D45,Sheet3!D:J,7,FALSE)</f>
        <v>瑞沃重卡2400高顶</v>
      </c>
      <c r="C45" s="14" t="str">
        <f>VLOOKUP(D45,Sheet3!D:K,8,FALSE)</f>
        <v>01.01.01.246</v>
      </c>
      <c r="D45" s="40" t="s">
        <v>157</v>
      </c>
      <c r="E45" s="40" t="s">
        <v>19</v>
      </c>
      <c r="F45" s="14" t="s">
        <v>13</v>
      </c>
      <c r="G45" s="14">
        <v>0</v>
      </c>
      <c r="H45" s="14">
        <v>2</v>
      </c>
    </row>
    <row r="46" spans="1:8">
      <c r="A46" s="14" t="str">
        <f>VLOOKUP(D46,Sheet3!D:L,9,FALSE)</f>
        <v>诸城瑞沃</v>
      </c>
      <c r="B46" s="14" t="str">
        <f>VLOOKUP(D46,Sheet3!D:J,7,FALSE)</f>
        <v>瑞沃捷运高顶</v>
      </c>
      <c r="C46" s="14" t="str">
        <f>VLOOKUP(D46,Sheet3!D:K,8,FALSE)</f>
        <v>01.01.01.225</v>
      </c>
      <c r="D46" s="40" t="s">
        <v>158</v>
      </c>
      <c r="E46" s="40" t="s">
        <v>159</v>
      </c>
      <c r="F46" s="14" t="s">
        <v>13</v>
      </c>
      <c r="G46" s="14">
        <v>0</v>
      </c>
      <c r="H46" s="14">
        <v>60</v>
      </c>
    </row>
    <row r="47" spans="1:8">
      <c r="A47" s="14" t="str">
        <f>VLOOKUP(D47,Sheet3!D:L,9,FALSE)</f>
        <v>诸城瑞沃</v>
      </c>
      <c r="B47" s="14" t="str">
        <f>VLOOKUP(D47,Sheet3!D:J,7,FALSE)</f>
        <v>瑞沃重卡2400</v>
      </c>
      <c r="C47" s="14" t="str">
        <f>VLOOKUP(D47,Sheet3!D:K,8,FALSE)</f>
        <v>01.03.20.101</v>
      </c>
      <c r="D47" s="40" t="s">
        <v>160</v>
      </c>
      <c r="E47" s="40" t="s">
        <v>161</v>
      </c>
      <c r="F47" s="14" t="s">
        <v>13</v>
      </c>
      <c r="G47" s="14">
        <v>0</v>
      </c>
      <c r="H47" s="14">
        <v>4</v>
      </c>
    </row>
    <row r="48" spans="1:8">
      <c r="A48" s="14" t="str">
        <f>VLOOKUP(D48,Sheet3!D:L,9,FALSE)</f>
        <v>诸城瑞沃</v>
      </c>
      <c r="B48" s="14" t="str">
        <f>VLOOKUP(D48,Sheet3!D:J,7,FALSE)</f>
        <v>时代轻卡1780</v>
      </c>
      <c r="C48" s="14" t="str">
        <f>VLOOKUP(D48,Sheet3!D:K,8,FALSE)</f>
        <v>01.03.07.009</v>
      </c>
      <c r="D48" s="40" t="s">
        <v>75</v>
      </c>
      <c r="E48" s="40" t="s">
        <v>35</v>
      </c>
      <c r="F48" s="14" t="s">
        <v>13</v>
      </c>
      <c r="G48" s="14">
        <v>2200</v>
      </c>
      <c r="H48" s="14">
        <v>425</v>
      </c>
    </row>
    <row r="49" spans="1:8">
      <c r="A49" s="14" t="str">
        <f>VLOOKUP(D49,Sheet3!D:L,9,FALSE)</f>
        <v>诸城瑞沃</v>
      </c>
      <c r="B49" s="14" t="str">
        <f>VLOOKUP(D49,Sheet3!D:J,7,FALSE)</f>
        <v>时代康瑞H</v>
      </c>
      <c r="C49" s="14" t="str">
        <f>VLOOKUP(D49,Sheet3!D:K,8,FALSE)</f>
        <v>01.01.01.263</v>
      </c>
      <c r="D49" s="40" t="s">
        <v>76</v>
      </c>
      <c r="E49" s="40" t="s">
        <v>12</v>
      </c>
      <c r="F49" s="14" t="s">
        <v>13</v>
      </c>
      <c r="G49" s="14">
        <v>447</v>
      </c>
      <c r="H49" s="14">
        <v>200</v>
      </c>
    </row>
    <row r="50" spans="1:8">
      <c r="A50" s="14" t="str">
        <f>VLOOKUP(D50,Sheet3!D:L,9,FALSE)</f>
        <v>诸城奥铃</v>
      </c>
      <c r="B50" s="14" t="str">
        <f>VLOOKUP(D50,Sheet3!D:J,7,FALSE)</f>
        <v>欧马可/奥铃1995</v>
      </c>
      <c r="C50" s="14" t="str">
        <f>VLOOKUP(D50,Sheet3!D:K,8,FALSE)</f>
        <v>01.01.01.292</v>
      </c>
      <c r="D50" s="40" t="s">
        <v>20</v>
      </c>
      <c r="E50" s="40" t="s">
        <v>17</v>
      </c>
      <c r="F50" s="14" t="s">
        <v>13</v>
      </c>
      <c r="G50" s="14">
        <v>725</v>
      </c>
      <c r="H50" s="14">
        <v>0</v>
      </c>
    </row>
    <row r="51" spans="1:8">
      <c r="A51" s="14" t="str">
        <f>VLOOKUP(D51,Sheet3!D:L,9,FALSE)</f>
        <v>诸城奥铃</v>
      </c>
      <c r="B51" s="14" t="str">
        <f>VLOOKUP(D51,Sheet3!D:J,7,FALSE)</f>
        <v>欧马可/奥铃1995</v>
      </c>
      <c r="C51" s="14" t="str">
        <f>VLOOKUP(D51,Sheet3!D:K,8,FALSE)</f>
        <v>01.01.01.293</v>
      </c>
      <c r="D51" s="40" t="s">
        <v>21</v>
      </c>
      <c r="E51" s="40" t="s">
        <v>19</v>
      </c>
      <c r="F51" s="14" t="s">
        <v>13</v>
      </c>
      <c r="G51" s="14">
        <v>725</v>
      </c>
      <c r="H51" s="14">
        <v>0</v>
      </c>
    </row>
    <row r="52" spans="1:8">
      <c r="A52" s="14" t="str">
        <f>VLOOKUP(D52,Sheet3!D:L,9,FALSE)</f>
        <v>诸城瑞沃</v>
      </c>
      <c r="B52" s="14" t="str">
        <f>VLOOKUP(D52,Sheet3!D:J,7,FALSE)</f>
        <v>时代康瑞H</v>
      </c>
      <c r="C52" s="14" t="str">
        <f>VLOOKUP(D52,Sheet3!D:K,8,FALSE)</f>
        <v>01.01.01.264</v>
      </c>
      <c r="D52" s="40" t="s">
        <v>78</v>
      </c>
      <c r="E52" s="40" t="s">
        <v>15</v>
      </c>
      <c r="F52" s="14" t="s">
        <v>13</v>
      </c>
      <c r="G52" s="14">
        <v>447</v>
      </c>
      <c r="H52" s="14">
        <v>200</v>
      </c>
    </row>
    <row r="53" spans="1:8">
      <c r="A53" s="14" t="str">
        <f>VLOOKUP(D53,Sheet3!D:L,9,FALSE)</f>
        <v>诸城瑞沃</v>
      </c>
      <c r="B53" s="14" t="str">
        <f>VLOOKUP(D53,Sheet3!D:J,7,FALSE)</f>
        <v>时代康瑞H</v>
      </c>
      <c r="C53" s="14" t="str">
        <f>VLOOKUP(D53,Sheet3!D:K,8,FALSE)</f>
        <v>01.01.01.223</v>
      </c>
      <c r="D53" s="40" t="s">
        <v>80</v>
      </c>
      <c r="E53" s="40" t="s">
        <v>23</v>
      </c>
      <c r="F53" s="14" t="s">
        <v>13</v>
      </c>
      <c r="G53" s="14">
        <v>815</v>
      </c>
      <c r="H53" s="14">
        <v>200</v>
      </c>
    </row>
    <row r="54" spans="1:8">
      <c r="A54" s="14" t="str">
        <f>VLOOKUP(D54,Sheet3!D:L,9,FALSE)</f>
        <v>诸城瑞沃</v>
      </c>
      <c r="B54" s="14" t="str">
        <f>VLOOKUP(D54,Sheet3!D:J,7,FALSE)</f>
        <v>时代康瑞H</v>
      </c>
      <c r="C54" s="14" t="str">
        <f>VLOOKUP(D54,Sheet3!D:K,8,FALSE)</f>
        <v>01.03.20.082</v>
      </c>
      <c r="D54" s="40" t="s">
        <v>81</v>
      </c>
      <c r="E54" s="40" t="s">
        <v>82</v>
      </c>
      <c r="F54" s="14" t="s">
        <v>13</v>
      </c>
      <c r="G54" s="14">
        <v>935</v>
      </c>
      <c r="H54" s="14">
        <v>200</v>
      </c>
    </row>
    <row r="55" spans="1:8">
      <c r="A55" s="14" t="str">
        <f>VLOOKUP(D55,Sheet3!D:L,9,FALSE)</f>
        <v>诸城奥铃</v>
      </c>
      <c r="B55" s="14" t="str">
        <f>VLOOKUP(D55,Sheet3!D:J,7,FALSE)</f>
        <v>奥铃捷运</v>
      </c>
      <c r="C55" s="14" t="str">
        <f>VLOOKUP(D55,Sheet3!D:K,8,FALSE)</f>
        <v>01.01.02.065</v>
      </c>
      <c r="D55" s="40" t="s">
        <v>26</v>
      </c>
      <c r="E55" s="40" t="s">
        <v>27</v>
      </c>
      <c r="F55" s="14" t="s">
        <v>13</v>
      </c>
      <c r="G55" s="14">
        <v>4436</v>
      </c>
      <c r="H55" s="14">
        <v>580</v>
      </c>
    </row>
    <row r="57" ht="14.25" spans="4:4">
      <c r="D57" s="41"/>
    </row>
    <row r="63" spans="3:3">
      <c r="C63" s="42"/>
    </row>
  </sheetData>
  <mergeCells count="9">
    <mergeCell ref="A1:F1"/>
    <mergeCell ref="A2:A4"/>
    <mergeCell ref="B2:B4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workbookViewId="0">
      <selection activeCell="A1" sqref="A1:H79"/>
    </sheetView>
  </sheetViews>
  <sheetFormatPr defaultColWidth="9" defaultRowHeight="13.5"/>
  <cols>
    <col min="3" max="3" width="13.875" customWidth="1"/>
    <col min="4" max="4" width="16.25" customWidth="1"/>
    <col min="5" max="5" width="10.75" customWidth="1"/>
    <col min="9" max="10" width="9" hidden="1" customWidth="1"/>
  </cols>
  <sheetData>
    <row r="1" ht="24.75" spans="1:8">
      <c r="A1" s="2" t="s">
        <v>259</v>
      </c>
      <c r="B1" s="2"/>
      <c r="C1" s="2"/>
      <c r="D1" s="2"/>
      <c r="E1" s="2"/>
      <c r="F1" s="2"/>
      <c r="G1" s="12"/>
      <c r="H1" s="1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7</v>
      </c>
      <c r="G2" s="13" t="s">
        <v>260</v>
      </c>
      <c r="H2" s="13" t="s">
        <v>10</v>
      </c>
    </row>
    <row r="3" spans="1:8">
      <c r="A3" s="3"/>
      <c r="B3" s="4"/>
      <c r="C3" s="4"/>
      <c r="D3" s="4"/>
      <c r="E3" s="4"/>
      <c r="F3" s="3"/>
      <c r="G3" s="13"/>
      <c r="H3" s="13"/>
    </row>
    <row r="4" spans="1:10">
      <c r="A4" s="3"/>
      <c r="B4" s="4"/>
      <c r="C4" s="4"/>
      <c r="D4" s="4"/>
      <c r="E4" s="4"/>
      <c r="F4" s="3"/>
      <c r="G4" s="13"/>
      <c r="H4" s="13"/>
      <c r="I4" t="s">
        <v>164</v>
      </c>
      <c r="J4" t="s">
        <v>48</v>
      </c>
    </row>
    <row r="5" spans="1:10">
      <c r="A5" s="14" t="str">
        <f>VLOOKUP(D5,Sheet3!D:L,9,FALSE)</f>
        <v>诸城奥铃</v>
      </c>
      <c r="B5" s="14" t="str">
        <f>VLOOKUP(D5,Sheet3!D:J,7,FALSE)</f>
        <v>奥铃捷运</v>
      </c>
      <c r="C5" s="14" t="str">
        <f>VLOOKUP(D5,Sheet3!D:K,8,FALSE)</f>
        <v>01.03.20.005</v>
      </c>
      <c r="D5" s="49" t="s">
        <v>28</v>
      </c>
      <c r="E5" s="18" t="s">
        <v>29</v>
      </c>
      <c r="F5" s="18" t="s">
        <v>13</v>
      </c>
      <c r="G5" s="14">
        <v>60</v>
      </c>
      <c r="H5" s="14">
        <v>36</v>
      </c>
      <c r="I5">
        <v>0</v>
      </c>
      <c r="J5">
        <v>36</v>
      </c>
    </row>
    <row r="6" spans="1:10">
      <c r="A6" s="14" t="str">
        <f>VLOOKUP(D6,Sheet3!D:L,9,FALSE)</f>
        <v>诸城瑞沃</v>
      </c>
      <c r="B6" s="14" t="str">
        <f>VLOOKUP(D6,Sheet3!D:J,7,FALSE)</f>
        <v>奥铃捷运</v>
      </c>
      <c r="C6" s="14" t="str">
        <f>VLOOKUP(D6,Sheet3!D:K,8,FALSE)</f>
        <v>01.03.03.001</v>
      </c>
      <c r="D6" s="18" t="s">
        <v>32</v>
      </c>
      <c r="E6" s="18" t="s">
        <v>33</v>
      </c>
      <c r="F6" s="18" t="s">
        <v>13</v>
      </c>
      <c r="G6" s="14">
        <v>1100</v>
      </c>
      <c r="H6" s="14">
        <v>1224</v>
      </c>
      <c r="I6">
        <v>606</v>
      </c>
      <c r="J6">
        <v>618</v>
      </c>
    </row>
    <row r="7" spans="1:10">
      <c r="A7" s="14" t="str">
        <f>VLOOKUP(D7,Sheet3!D:L,9,FALSE)</f>
        <v>诸城瑞沃</v>
      </c>
      <c r="B7" s="14" t="str">
        <f>VLOOKUP(D7,Sheet3!D:J,7,FALSE)</f>
        <v>瑞沃捷运</v>
      </c>
      <c r="C7" s="14" t="str">
        <f>VLOOKUP(D7,Sheet3!D:K,8,FALSE)</f>
        <v>01.03.03.002</v>
      </c>
      <c r="D7" s="18" t="s">
        <v>34</v>
      </c>
      <c r="E7" s="18" t="s">
        <v>35</v>
      </c>
      <c r="F7" s="18" t="s">
        <v>13</v>
      </c>
      <c r="G7" s="14">
        <v>989</v>
      </c>
      <c r="H7" s="14">
        <v>972</v>
      </c>
      <c r="I7">
        <v>303</v>
      </c>
      <c r="J7">
        <v>669</v>
      </c>
    </row>
    <row r="8" spans="1:10">
      <c r="A8" s="14" t="str">
        <f>VLOOKUP(D8,Sheet3!D:L,9,FALSE)</f>
        <v>诸城瑞沃</v>
      </c>
      <c r="B8" s="14" t="str">
        <f>VLOOKUP(D8,Sheet3!D:J,7,FALSE)</f>
        <v>瑞捷运</v>
      </c>
      <c r="C8" s="14" t="str">
        <f>VLOOKUP(D8,Sheet3!D:K,8,FALSE)</f>
        <v>01.03.19.023</v>
      </c>
      <c r="D8" s="18" t="s">
        <v>36</v>
      </c>
      <c r="E8" s="18" t="s">
        <v>37</v>
      </c>
      <c r="F8" s="18" t="s">
        <v>13</v>
      </c>
      <c r="G8" s="14">
        <v>300</v>
      </c>
      <c r="H8" s="14">
        <v>735</v>
      </c>
      <c r="I8">
        <v>24</v>
      </c>
      <c r="J8">
        <v>711</v>
      </c>
    </row>
    <row r="9" spans="1:10">
      <c r="A9" s="14" t="str">
        <f>VLOOKUP(D9,Sheet3!D:L,9,FALSE)</f>
        <v>诸城奥铃</v>
      </c>
      <c r="B9" s="14" t="str">
        <f>VLOOKUP(D9,Sheet3!D:J,7,FALSE)</f>
        <v>奥铃捷运</v>
      </c>
      <c r="C9" s="14" t="str">
        <f>VLOOKUP(D9,Sheet3!D:K,8,FALSE)</f>
        <v>01.03.03.025</v>
      </c>
      <c r="D9" s="18" t="s">
        <v>38</v>
      </c>
      <c r="E9" s="18" t="s">
        <v>33</v>
      </c>
      <c r="F9" s="18" t="s">
        <v>13</v>
      </c>
      <c r="G9" s="14">
        <v>20</v>
      </c>
      <c r="H9" s="14">
        <v>20</v>
      </c>
      <c r="I9">
        <v>0</v>
      </c>
      <c r="J9">
        <v>20</v>
      </c>
    </row>
    <row r="10" spans="1:10">
      <c r="A10" s="14" t="str">
        <f>VLOOKUP(D10,Sheet3!D:L,9,FALSE)</f>
        <v>诸城奥铃</v>
      </c>
      <c r="B10" s="14" t="str">
        <f>VLOOKUP(D10,Sheet3!D:J,7,FALSE)</f>
        <v>奥铃捷运</v>
      </c>
      <c r="C10" s="14" t="str">
        <f>VLOOKUP(D10,Sheet3!D:K,8,FALSE)</f>
        <v>01.03.03.024</v>
      </c>
      <c r="D10" s="18" t="s">
        <v>39</v>
      </c>
      <c r="E10" s="18" t="s">
        <v>35</v>
      </c>
      <c r="F10" s="18" t="s">
        <v>13</v>
      </c>
      <c r="G10" s="14">
        <v>10</v>
      </c>
      <c r="H10" s="14">
        <v>10</v>
      </c>
      <c r="I10">
        <v>0</v>
      </c>
      <c r="J10">
        <v>10</v>
      </c>
    </row>
    <row r="11" spans="1:10">
      <c r="A11" s="14" t="str">
        <f>VLOOKUP(D11,Sheet3!D:L,9,FALSE)</f>
        <v>诸城奥铃</v>
      </c>
      <c r="B11" s="14" t="str">
        <f>VLOOKUP(D11,Sheet3!D:J,7,FALSE)</f>
        <v>奥铃捷运1800</v>
      </c>
      <c r="C11" s="14" t="str">
        <f>VLOOKUP(D11,Sheet3!D:K,8,FALSE)</f>
        <v>01.01.01.051</v>
      </c>
      <c r="D11" s="18" t="s">
        <v>40</v>
      </c>
      <c r="E11" s="18" t="s">
        <v>17</v>
      </c>
      <c r="F11" s="18" t="s">
        <v>13</v>
      </c>
      <c r="G11" s="14">
        <v>69</v>
      </c>
      <c r="H11" s="14">
        <v>132</v>
      </c>
      <c r="I11">
        <v>0</v>
      </c>
      <c r="J11">
        <v>132</v>
      </c>
    </row>
    <row r="12" spans="1:11">
      <c r="A12" s="14" t="str">
        <f>VLOOKUP(D12,Sheet3!D:L,9,FALSE)</f>
        <v>诸城奥铃</v>
      </c>
      <c r="B12" s="14" t="str">
        <f>VLOOKUP(D12,Sheet3!D:J,7,FALSE)</f>
        <v>奥铃捷运1800</v>
      </c>
      <c r="C12" s="14" t="str">
        <f>VLOOKUP(D12,Sheet3!D:K,8,FALSE)</f>
        <v>01.01.01.052</v>
      </c>
      <c r="D12" s="18" t="s">
        <v>41</v>
      </c>
      <c r="E12" s="18" t="s">
        <v>19</v>
      </c>
      <c r="F12" s="18" t="s">
        <v>13</v>
      </c>
      <c r="G12" s="14">
        <v>69</v>
      </c>
      <c r="H12" s="14">
        <v>362</v>
      </c>
      <c r="I12">
        <v>0</v>
      </c>
      <c r="J12">
        <v>362</v>
      </c>
      <c r="K12" t="s">
        <v>261</v>
      </c>
    </row>
    <row r="13" spans="1:11">
      <c r="A13" s="14" t="str">
        <f>VLOOKUP(D13,Sheet3!D:L,9,FALSE)</f>
        <v>诸城奥铃</v>
      </c>
      <c r="B13" s="14" t="str">
        <f>VLOOKUP(D13,Sheet3!D:J,7,FALSE)</f>
        <v>奥铃捷运1800出口</v>
      </c>
      <c r="C13" s="14" t="str">
        <f>VLOOKUP(D13,Sheet3!D:K,8,FALSE)</f>
        <v>01.01.01.300</v>
      </c>
      <c r="D13" s="18" t="s">
        <v>11</v>
      </c>
      <c r="E13" s="18" t="s">
        <v>12</v>
      </c>
      <c r="F13" s="18" t="s">
        <v>13</v>
      </c>
      <c r="G13" s="14">
        <v>20</v>
      </c>
      <c r="H13" s="14">
        <v>0</v>
      </c>
      <c r="I13">
        <v>0</v>
      </c>
      <c r="J13">
        <v>0</v>
      </c>
      <c r="K13" t="s">
        <v>262</v>
      </c>
    </row>
    <row r="14" spans="1:11">
      <c r="A14" s="14" t="str">
        <f>VLOOKUP(D14,Sheet3!D:L,9,FALSE)</f>
        <v>诸城奥铃</v>
      </c>
      <c r="B14" s="14" t="str">
        <f>VLOOKUP(D14,Sheet3!D:J,7,FALSE)</f>
        <v>奥铃捷运1800出口</v>
      </c>
      <c r="C14" s="14" t="str">
        <f>VLOOKUP(D14,Sheet3!D:K,8,FALSE)</f>
        <v>01.01.01.301</v>
      </c>
      <c r="D14" s="18" t="s">
        <v>14</v>
      </c>
      <c r="E14" s="18" t="s">
        <v>15</v>
      </c>
      <c r="F14" s="18" t="s">
        <v>13</v>
      </c>
      <c r="G14" s="14">
        <v>20</v>
      </c>
      <c r="H14" s="14">
        <v>0</v>
      </c>
      <c r="I14">
        <v>0</v>
      </c>
      <c r="J14">
        <v>0</v>
      </c>
      <c r="K14" t="s">
        <v>262</v>
      </c>
    </row>
    <row r="15" spans="1:10">
      <c r="A15" s="14" t="str">
        <f>VLOOKUP(D15,Sheet3!D:L,9,FALSE)</f>
        <v>诸城奥铃</v>
      </c>
      <c r="B15" s="14" t="str">
        <f>VLOOKUP(D15,Sheet3!D:J,7,FALSE)</f>
        <v>欧马可/奥铃1995</v>
      </c>
      <c r="C15" s="14" t="str">
        <f>VLOOKUP(D15,Sheet3!D:K,8,FALSE)</f>
        <v>01.01.01.290</v>
      </c>
      <c r="D15" s="18" t="s">
        <v>16</v>
      </c>
      <c r="E15" s="18" t="s">
        <v>17</v>
      </c>
      <c r="F15" s="18" t="s">
        <v>13</v>
      </c>
      <c r="G15" s="14">
        <v>880</v>
      </c>
      <c r="H15" s="14">
        <v>1314</v>
      </c>
      <c r="I15">
        <v>0</v>
      </c>
      <c r="J15">
        <v>1314</v>
      </c>
    </row>
    <row r="16" spans="1:10">
      <c r="A16" s="14" t="str">
        <f>VLOOKUP(D16,Sheet3!D:L,9,FALSE)</f>
        <v>诸城奥铃</v>
      </c>
      <c r="B16" s="14" t="str">
        <f>VLOOKUP(D16,Sheet3!D:J,7,FALSE)</f>
        <v>欧马可/奥铃1995</v>
      </c>
      <c r="C16" s="14" t="str">
        <f>VLOOKUP(D16,Sheet3!D:K,8,FALSE)</f>
        <v>01.01.01.291</v>
      </c>
      <c r="D16" s="18" t="s">
        <v>18</v>
      </c>
      <c r="E16" s="18" t="s">
        <v>19</v>
      </c>
      <c r="F16" s="18" t="s">
        <v>13</v>
      </c>
      <c r="G16" s="14">
        <v>880</v>
      </c>
      <c r="H16" s="14">
        <v>1316</v>
      </c>
      <c r="I16">
        <v>0</v>
      </c>
      <c r="J16">
        <v>1316</v>
      </c>
    </row>
    <row r="17" spans="1:10">
      <c r="A17" s="14" t="str">
        <f>VLOOKUP(D17,Sheet3!D:L,9,FALSE)</f>
        <v>诸城奥铃</v>
      </c>
      <c r="B17" s="14" t="str">
        <f>VLOOKUP(D17,Sheet3!D:J,7,FALSE)</f>
        <v>欧马可/奥铃1995</v>
      </c>
      <c r="C17" s="14" t="str">
        <f>VLOOKUP(D17,Sheet3!D:K,8,FALSE)</f>
        <v>01.01.01.156</v>
      </c>
      <c r="D17" s="18" t="s">
        <v>22</v>
      </c>
      <c r="E17" s="18" t="s">
        <v>23</v>
      </c>
      <c r="F17" s="18" t="s">
        <v>13</v>
      </c>
      <c r="G17" s="14">
        <v>89</v>
      </c>
      <c r="H17" s="14">
        <v>0</v>
      </c>
      <c r="I17">
        <v>0</v>
      </c>
      <c r="J17">
        <v>0</v>
      </c>
    </row>
    <row r="18" spans="1:10">
      <c r="A18" s="14" t="str">
        <f>VLOOKUP(D18,Sheet3!D:L,9,FALSE)</f>
        <v>诸城奥铃</v>
      </c>
      <c r="B18" s="14" t="str">
        <f>VLOOKUP(D18,Sheet3!D:J,7,FALSE)</f>
        <v>欧马可/奥铃1995</v>
      </c>
      <c r="C18" s="14" t="str">
        <f>VLOOKUP(D18,Sheet3!D:K,8,FALSE)</f>
        <v>01.01.01.294</v>
      </c>
      <c r="D18" s="18" t="s">
        <v>24</v>
      </c>
      <c r="E18" s="18" t="s">
        <v>25</v>
      </c>
      <c r="F18" s="18" t="s">
        <v>13</v>
      </c>
      <c r="G18" s="14">
        <v>880</v>
      </c>
      <c r="H18" s="14">
        <v>680</v>
      </c>
      <c r="I18">
        <v>0</v>
      </c>
      <c r="J18">
        <v>680</v>
      </c>
    </row>
    <row r="19" spans="1:10">
      <c r="A19" s="14" t="str">
        <f>VLOOKUP(D19,Sheet3!D:L,9,FALSE)</f>
        <v>诸城奥铃</v>
      </c>
      <c r="B19" s="14" t="str">
        <f>VLOOKUP(D19,Sheet3!D:J,7,FALSE)</f>
        <v>奥铃捷运</v>
      </c>
      <c r="C19" s="14" t="str">
        <f>VLOOKUP(D19,Sheet3!D:K,8,FALSE)</f>
        <v>01.01.02.065</v>
      </c>
      <c r="D19" s="18" t="s">
        <v>26</v>
      </c>
      <c r="E19" s="18" t="s">
        <v>27</v>
      </c>
      <c r="F19" s="18" t="s">
        <v>13</v>
      </c>
      <c r="G19" s="14">
        <v>4298</v>
      </c>
      <c r="H19" s="14">
        <v>5196</v>
      </c>
      <c r="I19">
        <v>1040</v>
      </c>
      <c r="J19">
        <v>4156</v>
      </c>
    </row>
    <row r="20" spans="1:10">
      <c r="A20" s="14" t="str">
        <f>VLOOKUP(D20,Sheet3!D:L,9,FALSE)</f>
        <v>诸城瑞沃</v>
      </c>
      <c r="B20" s="14" t="str">
        <f>VLOOKUP(D20,Sheet3!D:J,7,FALSE)</f>
        <v>时代轻卡1029</v>
      </c>
      <c r="C20" s="14" t="str">
        <f>VLOOKUP(D20,Sheet3!D:K,8,FALSE)</f>
        <v>01.01.02.004</v>
      </c>
      <c r="D20" s="18" t="s">
        <v>61</v>
      </c>
      <c r="E20" s="18" t="s">
        <v>62</v>
      </c>
      <c r="F20" s="18" t="s">
        <v>13</v>
      </c>
      <c r="G20" s="14">
        <v>600</v>
      </c>
      <c r="H20" s="14">
        <v>406</v>
      </c>
      <c r="I20">
        <v>54</v>
      </c>
      <c r="J20">
        <v>352</v>
      </c>
    </row>
    <row r="21" spans="1:10">
      <c r="A21" s="14" t="str">
        <f>VLOOKUP(D21,Sheet3!D:L,9,FALSE)</f>
        <v>诸城瑞沃</v>
      </c>
      <c r="B21" s="14" t="str">
        <f>VLOOKUP(D21,Sheet3!D:J,7,FALSE)</f>
        <v>奥铃捷运</v>
      </c>
      <c r="C21" s="14" t="str">
        <f>VLOOKUP(D21,Sheet3!D:K,8,FALSE)</f>
        <v>01.03.02.010</v>
      </c>
      <c r="D21" s="18" t="s">
        <v>63</v>
      </c>
      <c r="E21" s="18" t="s">
        <v>64</v>
      </c>
      <c r="F21" s="18" t="s">
        <v>13</v>
      </c>
      <c r="G21" s="14">
        <v>4313</v>
      </c>
      <c r="H21" s="14">
        <v>4200</v>
      </c>
      <c r="I21">
        <v>0</v>
      </c>
      <c r="J21">
        <v>4200</v>
      </c>
    </row>
    <row r="22" spans="1:10">
      <c r="A22" s="14" t="str">
        <f>VLOOKUP(D22,Sheet3!D:L,9,FALSE)</f>
        <v>诸城奥铃</v>
      </c>
      <c r="B22" s="14" t="str">
        <f>VLOOKUP(D22,Sheet3!D:J,7,FALSE)</f>
        <v>时代小卡1580</v>
      </c>
      <c r="C22" s="14" t="str">
        <f>VLOOKUP(D22,Sheet3!D:K,8,FALSE)</f>
        <v>01.03.05.004</v>
      </c>
      <c r="D22" s="18" t="s">
        <v>100</v>
      </c>
      <c r="E22" s="18" t="s">
        <v>33</v>
      </c>
      <c r="F22" s="18" t="s">
        <v>13</v>
      </c>
      <c r="G22" s="14">
        <v>4560</v>
      </c>
      <c r="H22" s="14">
        <v>4508</v>
      </c>
      <c r="I22">
        <v>0</v>
      </c>
      <c r="J22">
        <v>4508</v>
      </c>
    </row>
    <row r="23" spans="1:10">
      <c r="A23" s="14" t="str">
        <f>VLOOKUP(D23,Sheet3!D:L,9,FALSE)</f>
        <v>诸城奥铃</v>
      </c>
      <c r="B23" s="14" t="str">
        <f>VLOOKUP(D23,Sheet3!D:J,7,FALSE)</f>
        <v>时代轻卡1780</v>
      </c>
      <c r="C23" s="14" t="str">
        <f>VLOOKUP(D23,Sheet3!D:K,8,FALSE)</f>
        <v>01.01.02.037</v>
      </c>
      <c r="D23" s="18" t="s">
        <v>65</v>
      </c>
      <c r="E23" s="18" t="s">
        <v>66</v>
      </c>
      <c r="F23" s="18" t="s">
        <v>13</v>
      </c>
      <c r="G23" s="14">
        <v>120</v>
      </c>
      <c r="H23" s="14">
        <v>95</v>
      </c>
      <c r="I23">
        <v>35</v>
      </c>
      <c r="J23">
        <v>60</v>
      </c>
    </row>
    <row r="24" spans="1:10">
      <c r="A24" s="14" t="str">
        <f>VLOOKUP(D24,Sheet3!D:L,9,FALSE)</f>
        <v>诸城瑞沃</v>
      </c>
      <c r="B24" s="14" t="str">
        <f>VLOOKUP(D24,Sheet3!D:J,7,FALSE)</f>
        <v>时代轻卡1780</v>
      </c>
      <c r="C24" s="14" t="str">
        <f>VLOOKUP(D24,Sheet3!D:K,8,FALSE)</f>
        <v>01.03.05.002</v>
      </c>
      <c r="D24" s="18" t="s">
        <v>67</v>
      </c>
      <c r="E24" s="18" t="s">
        <v>33</v>
      </c>
      <c r="F24" s="18" t="s">
        <v>13</v>
      </c>
      <c r="G24" s="14">
        <v>240</v>
      </c>
      <c r="H24" s="14">
        <v>236</v>
      </c>
      <c r="I24">
        <v>178</v>
      </c>
      <c r="J24">
        <v>58</v>
      </c>
    </row>
    <row r="25" spans="1:10">
      <c r="A25" s="14" t="str">
        <f>VLOOKUP(D25,Sheet3!D:L,9,FALSE)</f>
        <v>诸城奥铃</v>
      </c>
      <c r="B25" s="14" t="str">
        <f>VLOOKUP(D25,Sheet3!D:J,7,FALSE)</f>
        <v>时代轻卡1780</v>
      </c>
      <c r="C25" s="14" t="str">
        <f>VLOOKUP(D25,Sheet3!D:K,8,FALSE)</f>
        <v>01.01.01.110</v>
      </c>
      <c r="D25" s="18" t="s">
        <v>68</v>
      </c>
      <c r="E25" s="18" t="s">
        <v>12</v>
      </c>
      <c r="F25" s="18" t="s">
        <v>13</v>
      </c>
      <c r="G25" s="14">
        <v>868</v>
      </c>
      <c r="H25" s="14">
        <v>871</v>
      </c>
      <c r="I25">
        <v>501</v>
      </c>
      <c r="J25">
        <v>370</v>
      </c>
    </row>
    <row r="26" spans="1:10">
      <c r="A26" s="14" t="str">
        <f>VLOOKUP(D26,Sheet3!D:L,9,FALSE)</f>
        <v>诸城奥铃</v>
      </c>
      <c r="B26" s="14" t="str">
        <f>VLOOKUP(D26,Sheet3!D:J,7,FALSE)</f>
        <v>时代轻卡1780</v>
      </c>
      <c r="C26" s="14" t="str">
        <f>VLOOKUP(D26,Sheet3!D:K,8,FALSE)</f>
        <v>01.01.01.111</v>
      </c>
      <c r="D26" s="18" t="s">
        <v>69</v>
      </c>
      <c r="E26" s="18" t="s">
        <v>15</v>
      </c>
      <c r="F26" s="18" t="s">
        <v>13</v>
      </c>
      <c r="G26" s="14">
        <v>798</v>
      </c>
      <c r="H26" s="14">
        <v>767</v>
      </c>
      <c r="I26">
        <v>412</v>
      </c>
      <c r="J26">
        <v>355</v>
      </c>
    </row>
    <row r="27" spans="1:10">
      <c r="A27" s="14" t="e">
        <f>VLOOKUP(D27,Sheet3!D:L,9,FALSE)</f>
        <v>#N/A</v>
      </c>
      <c r="B27" s="14" t="e">
        <f>VLOOKUP(D27,Sheet3!D:J,7,FALSE)</f>
        <v>#N/A</v>
      </c>
      <c r="C27" s="14" t="e">
        <f>VLOOKUP(D27,Sheet3!D:K,8,FALSE)</f>
        <v>#N/A</v>
      </c>
      <c r="D27" s="18" t="s">
        <v>208</v>
      </c>
      <c r="E27" s="18" t="s">
        <v>15</v>
      </c>
      <c r="F27" s="18" t="s">
        <v>13</v>
      </c>
      <c r="G27" s="14">
        <v>70</v>
      </c>
      <c r="H27" s="14">
        <v>115</v>
      </c>
      <c r="I27">
        <v>90</v>
      </c>
      <c r="J27">
        <v>25</v>
      </c>
    </row>
    <row r="28" spans="1:10">
      <c r="A28" s="14" t="str">
        <f>VLOOKUP(D28,Sheet3!D:L,9,FALSE)</f>
        <v>诸城瑞沃</v>
      </c>
      <c r="B28" s="14" t="str">
        <f>VLOOKUP(D28,Sheet3!D:J,7,FALSE)</f>
        <v>时代康瑞H</v>
      </c>
      <c r="C28" s="14" t="str">
        <f>VLOOKUP(D28,Sheet3!D:K,8,FALSE)</f>
        <v>01.03.03.022</v>
      </c>
      <c r="D28" s="18" t="s">
        <v>70</v>
      </c>
      <c r="E28" s="18" t="s">
        <v>33</v>
      </c>
      <c r="F28" s="18" t="s">
        <v>13</v>
      </c>
      <c r="G28" s="14">
        <v>2910</v>
      </c>
      <c r="H28" s="14">
        <v>2708</v>
      </c>
      <c r="I28">
        <v>1496</v>
      </c>
      <c r="J28">
        <v>1212</v>
      </c>
    </row>
    <row r="29" spans="1:10">
      <c r="A29" s="14" t="str">
        <f>VLOOKUP(D29,Sheet3!D:L,9,FALSE)</f>
        <v>诸城瑞沃</v>
      </c>
      <c r="B29" s="14" t="str">
        <f>VLOOKUP(D29,Sheet3!D:J,7,FALSE)</f>
        <v>时代康瑞H</v>
      </c>
      <c r="C29" s="14" t="str">
        <f>VLOOKUP(D29,Sheet3!D:K,8,FALSE)</f>
        <v>01.01.02.051</v>
      </c>
      <c r="D29" s="18" t="s">
        <v>72</v>
      </c>
      <c r="E29" s="18" t="s">
        <v>27</v>
      </c>
      <c r="F29" s="18" t="s">
        <v>13</v>
      </c>
      <c r="G29" s="14">
        <v>1365</v>
      </c>
      <c r="H29" s="14">
        <v>1194</v>
      </c>
      <c r="I29">
        <v>719</v>
      </c>
      <c r="J29">
        <v>475</v>
      </c>
    </row>
    <row r="30" spans="1:10">
      <c r="A30" s="14" t="str">
        <f>VLOOKUP(D30,Sheet3!D:L,9,FALSE)</f>
        <v>诸城瑞沃</v>
      </c>
      <c r="B30" s="14" t="str">
        <f>VLOOKUP(D30,Sheet3!D:J,7,FALSE)</f>
        <v>时代轻卡1780</v>
      </c>
      <c r="C30" s="14" t="str">
        <f>VLOOKUP(D30,Sheet3!D:K,8,FALSE)</f>
        <v>01.03.05.054</v>
      </c>
      <c r="D30" s="18" t="s">
        <v>74</v>
      </c>
      <c r="E30" s="18" t="s">
        <v>35</v>
      </c>
      <c r="F30" s="18" t="s">
        <v>13</v>
      </c>
      <c r="G30" s="14">
        <v>120</v>
      </c>
      <c r="H30" s="14">
        <v>129</v>
      </c>
      <c r="I30">
        <v>89</v>
      </c>
      <c r="J30">
        <v>40</v>
      </c>
    </row>
    <row r="31" spans="1:10">
      <c r="A31" s="14" t="str">
        <f>VLOOKUP(D31,Sheet3!D:L,9,FALSE)</f>
        <v>诸城瑞沃</v>
      </c>
      <c r="B31" s="14" t="str">
        <f>VLOOKUP(D31,Sheet3!D:J,7,FALSE)</f>
        <v>时代轻卡1780</v>
      </c>
      <c r="C31" s="14" t="str">
        <f>VLOOKUP(D31,Sheet3!D:K,8,FALSE)</f>
        <v>01.03.07.009</v>
      </c>
      <c r="D31" s="18" t="s">
        <v>75</v>
      </c>
      <c r="E31" s="18" t="s">
        <v>35</v>
      </c>
      <c r="F31" s="18" t="s">
        <v>13</v>
      </c>
      <c r="G31" s="14">
        <v>3260</v>
      </c>
      <c r="H31" s="14">
        <v>4074</v>
      </c>
      <c r="I31">
        <v>2094</v>
      </c>
      <c r="J31">
        <v>1980</v>
      </c>
    </row>
    <row r="32" spans="1:10">
      <c r="A32" s="14" t="str">
        <f>VLOOKUP(D32,Sheet3!D:L,9,FALSE)</f>
        <v>诸城瑞沃</v>
      </c>
      <c r="B32" s="14" t="str">
        <f>VLOOKUP(D32,Sheet3!D:J,7,FALSE)</f>
        <v>时代康瑞H</v>
      </c>
      <c r="C32" s="14" t="str">
        <f>VLOOKUP(D32,Sheet3!D:K,8,FALSE)</f>
        <v>01.01.01.263</v>
      </c>
      <c r="D32" s="18" t="s">
        <v>76</v>
      </c>
      <c r="E32" s="18" t="s">
        <v>12</v>
      </c>
      <c r="F32" s="18" t="s">
        <v>13</v>
      </c>
      <c r="G32" s="14">
        <v>393</v>
      </c>
      <c r="H32" s="14">
        <v>472</v>
      </c>
      <c r="I32">
        <v>324</v>
      </c>
      <c r="J32">
        <v>148</v>
      </c>
    </row>
    <row r="33" spans="1:10">
      <c r="A33" s="14" t="str">
        <f>VLOOKUP(D33,Sheet3!D:L,9,FALSE)</f>
        <v>诸城瑞沃</v>
      </c>
      <c r="B33" s="14" t="str">
        <f>VLOOKUP(D33,Sheet3!D:J,7,FALSE)</f>
        <v>时代康瑞H</v>
      </c>
      <c r="C33" s="14" t="str">
        <f>VLOOKUP(D33,Sheet3!D:K,8,FALSE)</f>
        <v>01.01.01.093</v>
      </c>
      <c r="D33" s="18" t="s">
        <v>77</v>
      </c>
      <c r="E33" s="18" t="s">
        <v>12</v>
      </c>
      <c r="F33" s="18" t="s">
        <v>13</v>
      </c>
      <c r="G33" s="14">
        <v>1290</v>
      </c>
      <c r="H33" s="14">
        <v>832</v>
      </c>
      <c r="I33">
        <v>0</v>
      </c>
      <c r="J33">
        <v>832</v>
      </c>
    </row>
    <row r="34" spans="1:10">
      <c r="A34" s="14" t="str">
        <f>VLOOKUP(D34,Sheet3!D:L,9,FALSE)</f>
        <v>诸城奥铃</v>
      </c>
      <c r="B34" s="14" t="str">
        <f>VLOOKUP(D34,Sheet3!D:J,7,FALSE)</f>
        <v>欧马可/奥铃1995</v>
      </c>
      <c r="C34" s="14" t="str">
        <f>VLOOKUP(D34,Sheet3!D:K,8,FALSE)</f>
        <v>01.01.01.292</v>
      </c>
      <c r="D34" s="18" t="s">
        <v>20</v>
      </c>
      <c r="E34" s="18" t="s">
        <v>17</v>
      </c>
      <c r="F34" s="18" t="s">
        <v>13</v>
      </c>
      <c r="G34" s="14">
        <v>325</v>
      </c>
      <c r="H34" s="14">
        <v>214</v>
      </c>
      <c r="I34">
        <v>0</v>
      </c>
      <c r="J34">
        <v>214</v>
      </c>
    </row>
    <row r="35" spans="1:10">
      <c r="A35" s="14" t="str">
        <f>VLOOKUP(D35,Sheet3!D:L,9,FALSE)</f>
        <v>诸城奥铃</v>
      </c>
      <c r="B35" s="14" t="str">
        <f>VLOOKUP(D35,Sheet3!D:J,7,FALSE)</f>
        <v>欧马可/奥铃1995</v>
      </c>
      <c r="C35" s="14" t="str">
        <f>VLOOKUP(D35,Sheet3!D:K,8,FALSE)</f>
        <v>01.01.01.293</v>
      </c>
      <c r="D35" s="18" t="s">
        <v>21</v>
      </c>
      <c r="E35" s="18" t="s">
        <v>19</v>
      </c>
      <c r="F35" s="18" t="s">
        <v>13</v>
      </c>
      <c r="G35" s="14">
        <v>325</v>
      </c>
      <c r="H35" s="14">
        <v>216</v>
      </c>
      <c r="I35">
        <v>0</v>
      </c>
      <c r="J35">
        <v>216</v>
      </c>
    </row>
    <row r="36" spans="1:10">
      <c r="A36" s="14" t="str">
        <f>VLOOKUP(D36,Sheet3!D:L,9,FALSE)</f>
        <v>诸城瑞沃</v>
      </c>
      <c r="B36" s="14" t="str">
        <f>VLOOKUP(D36,Sheet3!D:J,7,FALSE)</f>
        <v>时代康瑞H</v>
      </c>
      <c r="C36" s="14" t="str">
        <f>VLOOKUP(D36,Sheet3!D:K,8,FALSE)</f>
        <v>01.01.01.264</v>
      </c>
      <c r="D36" s="18" t="s">
        <v>78</v>
      </c>
      <c r="E36" s="18" t="s">
        <v>15</v>
      </c>
      <c r="F36" s="18" t="s">
        <v>13</v>
      </c>
      <c r="G36" s="14">
        <v>393</v>
      </c>
      <c r="H36" s="14">
        <v>480</v>
      </c>
      <c r="I36">
        <v>332</v>
      </c>
      <c r="J36">
        <v>148</v>
      </c>
    </row>
    <row r="37" spans="1:10">
      <c r="A37" s="14" t="str">
        <f>VLOOKUP(D37,Sheet3!D:L,9,FALSE)</f>
        <v>诸城瑞沃</v>
      </c>
      <c r="B37" s="14" t="str">
        <f>VLOOKUP(D37,Sheet3!D:J,7,FALSE)</f>
        <v>时代康瑞H</v>
      </c>
      <c r="C37" s="14" t="str">
        <f>VLOOKUP(D37,Sheet3!D:K,8,FALSE)</f>
        <v>01.01.01.092</v>
      </c>
      <c r="D37" s="18" t="s">
        <v>79</v>
      </c>
      <c r="E37" s="18" t="s">
        <v>15</v>
      </c>
      <c r="F37" s="18" t="s">
        <v>13</v>
      </c>
      <c r="G37" s="14">
        <v>1290</v>
      </c>
      <c r="H37" s="14">
        <v>832</v>
      </c>
      <c r="I37">
        <v>0</v>
      </c>
      <c r="J37">
        <v>832</v>
      </c>
    </row>
    <row r="38" spans="1:10">
      <c r="A38" s="14" t="str">
        <f>VLOOKUP(D38,Sheet3!D:L,9,FALSE)</f>
        <v>诸城瑞沃</v>
      </c>
      <c r="B38" s="14" t="str">
        <f>VLOOKUP(D38,Sheet3!D:J,7,FALSE)</f>
        <v>时代康瑞H</v>
      </c>
      <c r="C38" s="14" t="str">
        <f>VLOOKUP(D38,Sheet3!D:K,8,FALSE)</f>
        <v>01.01.01.223</v>
      </c>
      <c r="D38" s="18" t="s">
        <v>80</v>
      </c>
      <c r="E38" s="18" t="s">
        <v>23</v>
      </c>
      <c r="F38" s="18" t="s">
        <v>13</v>
      </c>
      <c r="G38" s="14">
        <v>2860</v>
      </c>
      <c r="H38" s="14">
        <v>2604</v>
      </c>
      <c r="I38">
        <v>694</v>
      </c>
      <c r="J38">
        <v>1910</v>
      </c>
    </row>
    <row r="39" spans="1:10">
      <c r="A39" s="14" t="str">
        <f>VLOOKUP(D39,Sheet3!D:L,9,FALSE)</f>
        <v>诸城瑞沃</v>
      </c>
      <c r="B39" s="14" t="str">
        <f>VLOOKUP(D39,Sheet3!D:J,7,FALSE)</f>
        <v>时代康瑞H</v>
      </c>
      <c r="C39" s="14" t="str">
        <f>VLOOKUP(D39,Sheet3!D:K,8,FALSE)</f>
        <v>01.03.20.082</v>
      </c>
      <c r="D39" s="18" t="s">
        <v>81</v>
      </c>
      <c r="E39" s="18" t="s">
        <v>82</v>
      </c>
      <c r="F39" s="18" t="s">
        <v>13</v>
      </c>
      <c r="G39" s="14">
        <v>2965</v>
      </c>
      <c r="H39" s="14">
        <v>2328</v>
      </c>
      <c r="I39">
        <v>768</v>
      </c>
      <c r="J39">
        <v>1560</v>
      </c>
    </row>
    <row r="40" spans="1:10">
      <c r="A40" s="14" t="str">
        <f>VLOOKUP(D40,Sheet3!D:L,9,FALSE)</f>
        <v>诸城奥铃</v>
      </c>
      <c r="B40" s="14" t="str">
        <f>VLOOKUP(D40,Sheet3!D:J,7,FALSE)</f>
        <v>时代驭菱1475</v>
      </c>
      <c r="C40" s="14" t="str">
        <f>VLOOKUP(D40,Sheet3!D:K,8,FALSE)</f>
        <v>01.03.04.026</v>
      </c>
      <c r="D40" s="18" t="s">
        <v>83</v>
      </c>
      <c r="E40" s="18" t="s">
        <v>33</v>
      </c>
      <c r="F40" s="18" t="s">
        <v>13</v>
      </c>
      <c r="G40" s="14">
        <v>3670</v>
      </c>
      <c r="H40" s="14">
        <v>3774</v>
      </c>
      <c r="I40">
        <v>0</v>
      </c>
      <c r="J40">
        <v>3774</v>
      </c>
    </row>
    <row r="41" spans="1:10">
      <c r="A41" s="14" t="str">
        <f>VLOOKUP(D41,Sheet3!D:L,9,FALSE)</f>
        <v>诸城奥铃</v>
      </c>
      <c r="B41" s="14" t="str">
        <f>VLOOKUP(D41,Sheet3!D:J,7,FALSE)</f>
        <v>时代驭菱1475</v>
      </c>
      <c r="C41" s="14" t="str">
        <f>VLOOKUP(D41,Sheet3!D:K,8,FALSE)</f>
        <v>01.03.02.008</v>
      </c>
      <c r="D41" s="18" t="s">
        <v>84</v>
      </c>
      <c r="E41" s="18" t="s">
        <v>85</v>
      </c>
      <c r="F41" s="18" t="s">
        <v>13</v>
      </c>
      <c r="G41" s="14">
        <v>4249</v>
      </c>
      <c r="H41" s="14">
        <v>5037</v>
      </c>
      <c r="I41">
        <v>0</v>
      </c>
      <c r="J41">
        <v>5037</v>
      </c>
    </row>
    <row r="42" spans="1:10">
      <c r="A42" s="14" t="str">
        <f>VLOOKUP(D42,Sheet3!D:L,9,FALSE)</f>
        <v>诸城瑞沃</v>
      </c>
      <c r="B42" s="14" t="str">
        <f>VLOOKUP(D42,Sheet3!D:J,7,FALSE)</f>
        <v>时代小卡1580</v>
      </c>
      <c r="C42" s="14" t="str">
        <f>VLOOKUP(D42,Sheet3!D:K,8,FALSE)</f>
        <v>01.01.02.045</v>
      </c>
      <c r="D42" s="18" t="s">
        <v>86</v>
      </c>
      <c r="E42" s="18" t="s">
        <v>87</v>
      </c>
      <c r="F42" s="18" t="s">
        <v>13</v>
      </c>
      <c r="G42" s="14">
        <v>2175</v>
      </c>
      <c r="H42" s="14">
        <v>2312</v>
      </c>
      <c r="I42">
        <v>182</v>
      </c>
      <c r="J42">
        <v>2130</v>
      </c>
    </row>
    <row r="43" spans="1:10">
      <c r="A43" s="14" t="str">
        <f>VLOOKUP(D43,Sheet3!D:L,9,FALSE)</f>
        <v>诸城瑞沃</v>
      </c>
      <c r="B43" s="14" t="str">
        <f>VLOOKUP(D43,Sheet3!D:J,7,FALSE)</f>
        <v>时代小卡1580</v>
      </c>
      <c r="C43" s="14" t="str">
        <f>VLOOKUP(D43,Sheet3!D:K,8,FALSE)</f>
        <v>01.01.01.154</v>
      </c>
      <c r="D43" s="18" t="s">
        <v>88</v>
      </c>
      <c r="E43" s="18" t="s">
        <v>12</v>
      </c>
      <c r="F43" s="18" t="s">
        <v>13</v>
      </c>
      <c r="G43" s="14">
        <v>824</v>
      </c>
      <c r="H43" s="14">
        <v>652</v>
      </c>
      <c r="I43">
        <v>82</v>
      </c>
      <c r="J43">
        <v>570</v>
      </c>
    </row>
    <row r="44" spans="1:10">
      <c r="A44" s="14" t="str">
        <f>VLOOKUP(D44,Sheet3!D:L,9,FALSE)</f>
        <v>诸城瑞沃</v>
      </c>
      <c r="B44" s="14" t="str">
        <f>VLOOKUP(D44,Sheet3!D:J,7,FALSE)</f>
        <v>时代小卡1580</v>
      </c>
      <c r="C44" s="14" t="str">
        <f>VLOOKUP(D44,Sheet3!D:K,8,FALSE)</f>
        <v>01.01.01.155</v>
      </c>
      <c r="D44" s="18" t="s">
        <v>89</v>
      </c>
      <c r="E44" s="18" t="s">
        <v>15</v>
      </c>
      <c r="F44" s="18" t="s">
        <v>13</v>
      </c>
      <c r="G44" s="14">
        <v>824</v>
      </c>
      <c r="H44" s="14">
        <v>703</v>
      </c>
      <c r="I44">
        <v>83</v>
      </c>
      <c r="J44">
        <v>620</v>
      </c>
    </row>
    <row r="45" spans="1:10">
      <c r="A45" s="14" t="str">
        <f>VLOOKUP(D45,Sheet3!D:L,9,FALSE)</f>
        <v>诸城奥铃</v>
      </c>
      <c r="B45" s="14" t="str">
        <f>VLOOKUP(D45,Sheet3!D:J,7,FALSE)</f>
        <v>时代康瑞K1</v>
      </c>
      <c r="C45" s="14" t="str">
        <f>VLOOKUP(D45,Sheet3!D:K,8,FALSE)</f>
        <v>01.03.05.017</v>
      </c>
      <c r="D45" s="18" t="s">
        <v>90</v>
      </c>
      <c r="E45" s="18" t="s">
        <v>91</v>
      </c>
      <c r="F45" s="18" t="s">
        <v>13</v>
      </c>
      <c r="G45" s="14">
        <v>320</v>
      </c>
      <c r="H45" s="14">
        <v>620</v>
      </c>
      <c r="I45">
        <v>0</v>
      </c>
      <c r="J45">
        <v>620</v>
      </c>
    </row>
    <row r="46" spans="1:10">
      <c r="A46" s="14" t="str">
        <f>VLOOKUP(D46,Sheet3!D:L,9,FALSE)</f>
        <v>诸城奥铃</v>
      </c>
      <c r="B46" s="14" t="str">
        <f>VLOOKUP(D46,Sheet3!D:J,7,FALSE)</f>
        <v>时代康瑞K1</v>
      </c>
      <c r="C46" s="14" t="str">
        <f>VLOOKUP(D46,Sheet3!D:K,8,FALSE)</f>
        <v>01.03.05.018</v>
      </c>
      <c r="D46" s="18" t="s">
        <v>92</v>
      </c>
      <c r="E46" s="18" t="s">
        <v>93</v>
      </c>
      <c r="F46" s="18" t="s">
        <v>13</v>
      </c>
      <c r="G46" s="14">
        <v>320</v>
      </c>
      <c r="H46" s="14">
        <v>435</v>
      </c>
      <c r="I46">
        <v>0</v>
      </c>
      <c r="J46">
        <v>435</v>
      </c>
    </row>
    <row r="47" spans="1:10">
      <c r="A47" s="14" t="str">
        <f>VLOOKUP(D47,Sheet3!D:L,9,FALSE)</f>
        <v>诸城奥铃</v>
      </c>
      <c r="B47" s="14" t="str">
        <f>VLOOKUP(D47,Sheet3!D:J,7,FALSE)</f>
        <v>时代康瑞K1</v>
      </c>
      <c r="C47" s="14" t="str">
        <f>VLOOKUP(D47,Sheet3!D:K,8,FALSE)</f>
        <v>01.01.01.011</v>
      </c>
      <c r="D47" s="18" t="s">
        <v>209</v>
      </c>
      <c r="E47" s="18" t="s">
        <v>17</v>
      </c>
      <c r="F47" s="18" t="s">
        <v>13</v>
      </c>
      <c r="G47" s="14">
        <v>120</v>
      </c>
      <c r="H47" s="14">
        <v>128</v>
      </c>
      <c r="I47">
        <v>0</v>
      </c>
      <c r="J47">
        <v>128</v>
      </c>
    </row>
    <row r="48" spans="1:10">
      <c r="A48" s="14" t="str">
        <f>VLOOKUP(D48,Sheet3!D:L,9,FALSE)</f>
        <v>诸城奥铃</v>
      </c>
      <c r="B48" s="14" t="str">
        <f>VLOOKUP(D48,Sheet3!D:J,7,FALSE)</f>
        <v>时代康瑞K1</v>
      </c>
      <c r="C48" s="14" t="str">
        <f>VLOOKUP(D48,Sheet3!D:K,8,FALSE)</f>
        <v>01.01.01.012</v>
      </c>
      <c r="D48" s="18" t="s">
        <v>94</v>
      </c>
      <c r="E48" s="18" t="s">
        <v>19</v>
      </c>
      <c r="F48" s="18" t="s">
        <v>13</v>
      </c>
      <c r="G48" s="14">
        <v>120</v>
      </c>
      <c r="H48" s="14">
        <v>128</v>
      </c>
      <c r="I48">
        <v>0</v>
      </c>
      <c r="J48">
        <v>128</v>
      </c>
    </row>
    <row r="49" spans="1:10">
      <c r="A49" s="14" t="str">
        <f>VLOOKUP(D49,Sheet3!D:L,9,FALSE)</f>
        <v>诸城奥铃</v>
      </c>
      <c r="B49" s="14" t="str">
        <f>VLOOKUP(D49,Sheet3!D:J,7,FALSE)</f>
        <v>时代康瑞K1</v>
      </c>
      <c r="C49" s="14" t="str">
        <f>VLOOKUP(D49,Sheet3!D:K,8,FALSE)</f>
        <v>01.01.03.001</v>
      </c>
      <c r="D49" s="18" t="s">
        <v>95</v>
      </c>
      <c r="E49" s="18" t="s">
        <v>96</v>
      </c>
      <c r="F49" s="18" t="s">
        <v>13</v>
      </c>
      <c r="G49" s="14">
        <v>300</v>
      </c>
      <c r="H49" s="14">
        <v>240</v>
      </c>
      <c r="I49">
        <v>0</v>
      </c>
      <c r="J49">
        <v>240</v>
      </c>
    </row>
    <row r="50" spans="1:10">
      <c r="A50" s="14" t="str">
        <f>VLOOKUP(D50,Sheet3!D:L,9,FALSE)</f>
        <v>诸城奥铃</v>
      </c>
      <c r="B50" s="14" t="str">
        <f>VLOOKUP(D50,Sheet3!D:J,7,FALSE)</f>
        <v>时代康瑞K1</v>
      </c>
      <c r="C50" s="14" t="str">
        <f>VLOOKUP(D50,Sheet3!D:K,8,FALSE)</f>
        <v>01.01.03.002</v>
      </c>
      <c r="D50" s="18" t="s">
        <v>97</v>
      </c>
      <c r="E50" s="18" t="s">
        <v>98</v>
      </c>
      <c r="F50" s="18" t="s">
        <v>13</v>
      </c>
      <c r="G50" s="14">
        <v>300</v>
      </c>
      <c r="H50" s="14">
        <v>240</v>
      </c>
      <c r="I50">
        <v>0</v>
      </c>
      <c r="J50">
        <v>240</v>
      </c>
    </row>
    <row r="51" spans="1:10">
      <c r="A51" s="14" t="str">
        <f>VLOOKUP(D51,Sheet3!D:L,9,FALSE)</f>
        <v>诸城奥铃</v>
      </c>
      <c r="B51" s="14" t="str">
        <f>VLOOKUP(D51,Sheet3!D:J,7,FALSE)</f>
        <v>时代康瑞K1</v>
      </c>
      <c r="C51" s="14" t="str">
        <f>VLOOKUP(D51,Sheet3!D:K,8,FALSE)</f>
        <v>01.03.20.086</v>
      </c>
      <c r="D51" s="18" t="s">
        <v>99</v>
      </c>
      <c r="E51" s="18" t="s">
        <v>27</v>
      </c>
      <c r="F51" s="18" t="s">
        <v>13</v>
      </c>
      <c r="G51" s="14">
        <v>300</v>
      </c>
      <c r="H51" s="14">
        <v>240</v>
      </c>
      <c r="I51">
        <v>0</v>
      </c>
      <c r="J51">
        <v>240</v>
      </c>
    </row>
    <row r="52" spans="1:10">
      <c r="A52" s="14" t="str">
        <f>VLOOKUP(D52,Sheet3!D:L,9,FALSE)</f>
        <v>诸城奥铃</v>
      </c>
      <c r="B52" s="14" t="str">
        <f>VLOOKUP(D52,Sheet3!D:J,7,FALSE)</f>
        <v>时代驭菱1475</v>
      </c>
      <c r="C52" s="14" t="str">
        <f>VLOOKUP(D52,Sheet3!D:K,8,FALSE)</f>
        <v>01.01.01.104</v>
      </c>
      <c r="D52" s="18" t="s">
        <v>101</v>
      </c>
      <c r="E52" s="18" t="s">
        <v>12</v>
      </c>
      <c r="F52" s="18" t="s">
        <v>13</v>
      </c>
      <c r="G52" s="14">
        <v>938</v>
      </c>
      <c r="H52" s="14">
        <v>1260</v>
      </c>
      <c r="I52">
        <v>0</v>
      </c>
      <c r="J52">
        <v>1260</v>
      </c>
    </row>
    <row r="53" spans="1:10">
      <c r="A53" s="14" t="str">
        <f>VLOOKUP(D53,Sheet3!D:L,9,FALSE)</f>
        <v>诸城奥铃</v>
      </c>
      <c r="B53" s="14" t="str">
        <f>VLOOKUP(D53,Sheet3!D:J,7,FALSE)</f>
        <v>时代驭菱1475</v>
      </c>
      <c r="C53" s="14" t="str">
        <f>VLOOKUP(D53,Sheet3!D:K,8,FALSE)</f>
        <v>01.01.01.105</v>
      </c>
      <c r="D53" s="18" t="s">
        <v>102</v>
      </c>
      <c r="E53" s="18" t="s">
        <v>15</v>
      </c>
      <c r="F53" s="18" t="s">
        <v>13</v>
      </c>
      <c r="G53" s="14">
        <v>938</v>
      </c>
      <c r="H53" s="14">
        <v>1280</v>
      </c>
      <c r="I53">
        <v>0</v>
      </c>
      <c r="J53">
        <v>1280</v>
      </c>
    </row>
    <row r="54" spans="1:10">
      <c r="A54" s="14" t="str">
        <f>VLOOKUP(D54,Sheet3!D:L,9,FALSE)</f>
        <v>诸城瑞沃</v>
      </c>
      <c r="B54" s="14" t="str">
        <f>VLOOKUP(D54,Sheet3!D:J,7,FALSE)</f>
        <v>瑞沃重卡2200</v>
      </c>
      <c r="C54" s="14" t="str">
        <f>VLOOKUP(D54,Sheet3!D:K,8,FALSE)</f>
        <v>01.03.20.070</v>
      </c>
      <c r="D54" s="18" t="s">
        <v>107</v>
      </c>
      <c r="E54" s="18" t="s">
        <v>108</v>
      </c>
      <c r="F54" s="18" t="s">
        <v>13</v>
      </c>
      <c r="G54" s="14">
        <v>100</v>
      </c>
      <c r="H54" s="14">
        <v>16</v>
      </c>
      <c r="I54">
        <v>16</v>
      </c>
      <c r="J54">
        <v>0</v>
      </c>
    </row>
    <row r="55" spans="1:10">
      <c r="A55" s="14" t="str">
        <f>VLOOKUP(D55,Sheet3!D:L,9,FALSE)</f>
        <v>诸城瑞沃</v>
      </c>
      <c r="B55" s="14" t="str">
        <f>VLOOKUP(D55,Sheet3!D:J,7,FALSE)</f>
        <v>时代轻卡1029</v>
      </c>
      <c r="C55" s="14" t="str">
        <f>VLOOKUP(D55,Sheet3!D:K,8,FALSE)</f>
        <v>01.01.02.006</v>
      </c>
      <c r="D55" s="18" t="s">
        <v>109</v>
      </c>
      <c r="E55" s="18" t="s">
        <v>62</v>
      </c>
      <c r="F55" s="18" t="s">
        <v>13</v>
      </c>
      <c r="G55" s="14">
        <v>485</v>
      </c>
      <c r="H55" s="14">
        <v>568</v>
      </c>
      <c r="I55">
        <v>358</v>
      </c>
      <c r="J55">
        <v>210</v>
      </c>
    </row>
    <row r="56" spans="1:10">
      <c r="A56" s="14" t="e">
        <f>VLOOKUP(D56,Sheet3!D:L,9,FALSE)</f>
        <v>#N/A</v>
      </c>
      <c r="B56" s="14" t="e">
        <f>VLOOKUP(D56,Sheet3!D:J,7,FALSE)</f>
        <v>#N/A</v>
      </c>
      <c r="C56" s="14" t="e">
        <f>VLOOKUP(D56,Sheet3!D:K,8,FALSE)</f>
        <v>#N/A</v>
      </c>
      <c r="D56" s="18" t="s">
        <v>263</v>
      </c>
      <c r="E56" s="18" t="s">
        <v>66</v>
      </c>
      <c r="F56" s="18" t="s">
        <v>13</v>
      </c>
      <c r="G56" s="14">
        <v>100</v>
      </c>
      <c r="H56" s="14">
        <v>134</v>
      </c>
      <c r="I56">
        <v>134</v>
      </c>
      <c r="J56">
        <v>0</v>
      </c>
    </row>
    <row r="57" spans="1:10">
      <c r="A57" s="14" t="str">
        <f>VLOOKUP(D57,Sheet3!D:L,9,FALSE)</f>
        <v>诸城瑞沃</v>
      </c>
      <c r="B57" s="14" t="str">
        <f>VLOOKUP(D57,Sheet3!D:J,7,FALSE)</f>
        <v>瑞沃重卡2200</v>
      </c>
      <c r="C57" s="14" t="str">
        <f>VLOOKUP(D57,Sheet3!D:K,8,FALSE)</f>
        <v>01.01.01.134</v>
      </c>
      <c r="D57" s="18" t="s">
        <v>116</v>
      </c>
      <c r="E57" s="18" t="s">
        <v>23</v>
      </c>
      <c r="F57" s="18" t="s">
        <v>13</v>
      </c>
      <c r="G57" s="14">
        <v>299</v>
      </c>
      <c r="H57" s="14">
        <v>212</v>
      </c>
      <c r="I57">
        <v>212</v>
      </c>
      <c r="J57">
        <v>0</v>
      </c>
    </row>
    <row r="58" spans="1:10">
      <c r="A58" s="14" t="str">
        <f>VLOOKUP(D58,Sheet3!D:L,9,FALSE)</f>
        <v>诸城瑞沃</v>
      </c>
      <c r="B58" s="14" t="str">
        <f>VLOOKUP(D58,Sheet3!D:J,7,FALSE)</f>
        <v>瑞沃重卡2200</v>
      </c>
      <c r="C58" s="14" t="str">
        <f>VLOOKUP(D58,Sheet3!D:K,8,FALSE)</f>
        <v>01.03.20.090</v>
      </c>
      <c r="D58" s="18" t="s">
        <v>133</v>
      </c>
      <c r="E58" s="18" t="s">
        <v>25</v>
      </c>
      <c r="F58" s="18" t="s">
        <v>13</v>
      </c>
      <c r="G58" s="14">
        <v>299</v>
      </c>
      <c r="H58" s="14">
        <v>252</v>
      </c>
      <c r="I58">
        <v>252</v>
      </c>
      <c r="J58">
        <v>0</v>
      </c>
    </row>
    <row r="59" spans="1:10">
      <c r="A59" s="14" t="str">
        <f>VLOOKUP(D59,Sheet3!D:L,9,FALSE)</f>
        <v>诸城瑞沃</v>
      </c>
      <c r="B59" s="14" t="str">
        <f>VLOOKUP(D59,Sheet3!D:J,7,FALSE)</f>
        <v>瑞沃重卡2200</v>
      </c>
      <c r="C59" s="14" t="str">
        <f>VLOOKUP(D59,Sheet3!D:K,8,FALSE)</f>
        <v>01.03.20.096</v>
      </c>
      <c r="D59" s="18" t="s">
        <v>140</v>
      </c>
      <c r="E59" s="18" t="s">
        <v>137</v>
      </c>
      <c r="F59" s="18" t="s">
        <v>13</v>
      </c>
      <c r="G59" s="14">
        <v>295</v>
      </c>
      <c r="H59" s="14">
        <v>302</v>
      </c>
      <c r="I59">
        <v>302</v>
      </c>
      <c r="J59">
        <v>0</v>
      </c>
    </row>
    <row r="60" spans="1:10">
      <c r="A60" s="14" t="str">
        <f>VLOOKUP(D60,Sheet3!D:L,9,FALSE)</f>
        <v>诸城瑞沃</v>
      </c>
      <c r="B60" s="14" t="str">
        <f>VLOOKUP(D60,Sheet3!D:J,7,FALSE)</f>
        <v>瑞沃重卡2200</v>
      </c>
      <c r="C60" s="14" t="str">
        <f>VLOOKUP(D60,Sheet3!D:K,8,FALSE)</f>
        <v>01.03.20.093</v>
      </c>
      <c r="D60" s="18" t="s">
        <v>141</v>
      </c>
      <c r="E60" s="18" t="s">
        <v>139</v>
      </c>
      <c r="F60" s="18" t="s">
        <v>13</v>
      </c>
      <c r="G60" s="14">
        <v>295</v>
      </c>
      <c r="H60" s="14">
        <v>312</v>
      </c>
      <c r="I60">
        <v>312</v>
      </c>
      <c r="J60">
        <v>0</v>
      </c>
    </row>
    <row r="61" spans="1:10">
      <c r="A61" s="14" t="str">
        <f>VLOOKUP(D61,Sheet3!D:L,9,FALSE)</f>
        <v>诸城瑞沃</v>
      </c>
      <c r="B61" s="14" t="str">
        <f>VLOOKUP(D61,Sheet3!D:J,7,FALSE)</f>
        <v>瑞沃捷运</v>
      </c>
      <c r="C61" s="14" t="str">
        <f>VLOOKUP(D61,Sheet3!D:K,8,FALSE)</f>
        <v>01.03.21.061</v>
      </c>
      <c r="D61" s="18" t="s">
        <v>142</v>
      </c>
      <c r="E61" s="18" t="s">
        <v>143</v>
      </c>
      <c r="F61" s="18" t="s">
        <v>13</v>
      </c>
      <c r="G61" s="14">
        <v>145</v>
      </c>
      <c r="H61" s="14">
        <v>139</v>
      </c>
      <c r="I61">
        <v>139</v>
      </c>
      <c r="J61">
        <v>0</v>
      </c>
    </row>
    <row r="62" spans="1:10">
      <c r="A62" s="14" t="str">
        <f>VLOOKUP(D62,Sheet3!D:L,9,FALSE)</f>
        <v>诸城瑞沃</v>
      </c>
      <c r="B62" s="14" t="str">
        <f>VLOOKUP(D62,Sheet3!D:J,7,FALSE)</f>
        <v>瑞沃捷运</v>
      </c>
      <c r="C62" s="14" t="str">
        <f>VLOOKUP(D62,Sheet3!D:K,8,FALSE)</f>
        <v>01.03.21.060</v>
      </c>
      <c r="D62" s="18" t="s">
        <v>144</v>
      </c>
      <c r="E62" s="18" t="s">
        <v>145</v>
      </c>
      <c r="F62" s="18" t="s">
        <v>13</v>
      </c>
      <c r="G62" s="14">
        <v>145</v>
      </c>
      <c r="H62" s="14">
        <v>124</v>
      </c>
      <c r="I62">
        <v>124</v>
      </c>
      <c r="J62">
        <v>0</v>
      </c>
    </row>
    <row r="63" spans="1:10">
      <c r="A63" s="14" t="str">
        <f>VLOOKUP(D63,Sheet3!D:L,9,FALSE)</f>
        <v>诸城瑞沃</v>
      </c>
      <c r="B63" s="14" t="str">
        <f>VLOOKUP(D63,Sheet3!D:J,7,FALSE)</f>
        <v>瑞沃重卡2200</v>
      </c>
      <c r="C63" s="14" t="str">
        <f>VLOOKUP(D63,Sheet3!D:K,8,FALSE)</f>
        <v>01.03.20.114</v>
      </c>
      <c r="D63" s="18" t="s">
        <v>146</v>
      </c>
      <c r="E63" s="18" t="s">
        <v>147</v>
      </c>
      <c r="F63" s="18" t="s">
        <v>13</v>
      </c>
      <c r="G63" s="14">
        <v>284</v>
      </c>
      <c r="H63" s="14">
        <v>212</v>
      </c>
      <c r="I63">
        <v>212</v>
      </c>
      <c r="J63">
        <v>0</v>
      </c>
    </row>
    <row r="64" spans="1:10">
      <c r="A64" s="14" t="str">
        <f>VLOOKUP(D64,Sheet3!D:L,9,FALSE)</f>
        <v>诸城瑞沃</v>
      </c>
      <c r="B64" s="14" t="str">
        <f>VLOOKUP(D64,Sheet3!D:J,7,FALSE)</f>
        <v>瑞沃重卡2200</v>
      </c>
      <c r="C64" s="14" t="str">
        <f>VLOOKUP(D64,Sheet3!D:K,8,FALSE)</f>
        <v>01.03.20.115</v>
      </c>
      <c r="D64" s="18" t="s">
        <v>148</v>
      </c>
      <c r="E64" s="18" t="s">
        <v>149</v>
      </c>
      <c r="F64" s="18" t="s">
        <v>13</v>
      </c>
      <c r="G64" s="14">
        <v>284</v>
      </c>
      <c r="H64" s="14">
        <v>212</v>
      </c>
      <c r="I64">
        <v>212</v>
      </c>
      <c r="J64">
        <v>0</v>
      </c>
    </row>
    <row r="65" spans="1:10">
      <c r="A65" s="14" t="e">
        <f>VLOOKUP(D65,Sheet3!D:L,9,FALSE)</f>
        <v>#N/A</v>
      </c>
      <c r="B65" s="14" t="e">
        <f>VLOOKUP(D65,Sheet3!D:J,7,FALSE)</f>
        <v>#N/A</v>
      </c>
      <c r="C65" s="14" t="e">
        <f>VLOOKUP(D65,Sheet3!D:K,8,FALSE)</f>
        <v>#N/A</v>
      </c>
      <c r="D65" s="18" t="s">
        <v>264</v>
      </c>
      <c r="E65" s="18" t="s">
        <v>15</v>
      </c>
      <c r="F65" s="18" t="s">
        <v>13</v>
      </c>
      <c r="G65" s="14">
        <v>295</v>
      </c>
      <c r="H65" s="14">
        <v>195</v>
      </c>
      <c r="I65">
        <v>195</v>
      </c>
      <c r="J65">
        <v>0</v>
      </c>
    </row>
    <row r="66" spans="1:10">
      <c r="A66" s="14" t="str">
        <f>VLOOKUP(D66,Sheet3!D:L,9,FALSE)</f>
        <v>诸城瑞沃</v>
      </c>
      <c r="B66" s="14" t="str">
        <f>VLOOKUP(D66,Sheet3!D:J,7,FALSE)</f>
        <v>瑞沃重卡2400高顶</v>
      </c>
      <c r="C66" s="14" t="str">
        <f>VLOOKUP(D66,Sheet3!D:K,8,FALSE)</f>
        <v>01.01.01.245</v>
      </c>
      <c r="D66" s="18" t="s">
        <v>156</v>
      </c>
      <c r="E66" s="18" t="s">
        <v>17</v>
      </c>
      <c r="F66" s="18" t="s">
        <v>13</v>
      </c>
      <c r="G66" s="14">
        <v>20</v>
      </c>
      <c r="H66" s="14">
        <v>10</v>
      </c>
      <c r="I66">
        <v>10</v>
      </c>
      <c r="J66">
        <v>0</v>
      </c>
    </row>
    <row r="67" spans="1:10">
      <c r="A67" s="14" t="str">
        <f>VLOOKUP(D67,Sheet3!D:L,9,FALSE)</f>
        <v>诸城瑞沃</v>
      </c>
      <c r="B67" s="14" t="str">
        <f>VLOOKUP(D67,Sheet3!D:J,7,FALSE)</f>
        <v>瑞沃重卡2400高顶</v>
      </c>
      <c r="C67" s="14" t="str">
        <f>VLOOKUP(D67,Sheet3!D:K,8,FALSE)</f>
        <v>01.01.01.246</v>
      </c>
      <c r="D67" s="18" t="s">
        <v>157</v>
      </c>
      <c r="E67" s="18" t="s">
        <v>19</v>
      </c>
      <c r="F67" s="18" t="s">
        <v>13</v>
      </c>
      <c r="G67" s="14">
        <v>20</v>
      </c>
      <c r="H67" s="14">
        <v>15</v>
      </c>
      <c r="I67">
        <v>15</v>
      </c>
      <c r="J67">
        <v>0</v>
      </c>
    </row>
    <row r="68" spans="1:10">
      <c r="A68" s="35" t="e">
        <f>VLOOKUP(D68,Sheet3!D:L,9,FALSE)</f>
        <v>#N/A</v>
      </c>
      <c r="B68" s="35" t="e">
        <f>VLOOKUP(D68,Sheet3!D:J,7,FALSE)</f>
        <v>#N/A</v>
      </c>
      <c r="C68" s="35" t="e">
        <f>VLOOKUP(D68,Sheet3!D:K,8,FALSE)</f>
        <v>#N/A</v>
      </c>
      <c r="D68" s="36" t="s">
        <v>265</v>
      </c>
      <c r="E68" s="36" t="s">
        <v>266</v>
      </c>
      <c r="F68" s="36" t="s">
        <v>13</v>
      </c>
      <c r="G68" s="35">
        <v>295</v>
      </c>
      <c r="H68" s="14">
        <v>195</v>
      </c>
      <c r="I68">
        <v>195</v>
      </c>
      <c r="J68">
        <v>0</v>
      </c>
    </row>
    <row r="69" spans="1:10">
      <c r="A69" s="14" t="str">
        <f>VLOOKUP(D69,Sheet3!D:L,9,FALSE)</f>
        <v>诸城瑞沃</v>
      </c>
      <c r="B69" s="14" t="str">
        <f>VLOOKUP(D69,Sheet3!D:J,7,FALSE)</f>
        <v>瑞沃捷运高顶</v>
      </c>
      <c r="C69" s="14" t="str">
        <f>VLOOKUP(D69,Sheet3!D:K,8,FALSE)</f>
        <v>01.01.01.225</v>
      </c>
      <c r="D69" s="18" t="s">
        <v>158</v>
      </c>
      <c r="E69" s="18" t="s">
        <v>159</v>
      </c>
      <c r="F69" s="18" t="s">
        <v>13</v>
      </c>
      <c r="G69" s="14">
        <v>148</v>
      </c>
      <c r="H69" s="14">
        <v>166</v>
      </c>
      <c r="I69" s="37">
        <v>166</v>
      </c>
      <c r="J69">
        <v>0</v>
      </c>
    </row>
    <row r="70" spans="1:10">
      <c r="A70" s="14" t="str">
        <f>VLOOKUP(D70,Sheet3!D:L,9,FALSE)</f>
        <v>诸城奥铃</v>
      </c>
      <c r="B70" s="14" t="str">
        <f>VLOOKUP(D70,Sheet3!D:J,7,FALSE)</f>
        <v>欧马可1995</v>
      </c>
      <c r="C70" s="14" t="str">
        <f>VLOOKUP(D70,Sheet3!D:K,8,FALSE)</f>
        <v>01.01.01.181</v>
      </c>
      <c r="D70" s="37" t="s">
        <v>46</v>
      </c>
      <c r="E70" s="37" t="s">
        <v>267</v>
      </c>
      <c r="F70" s="18" t="s">
        <v>13</v>
      </c>
      <c r="G70" s="37">
        <v>60</v>
      </c>
      <c r="H70" s="14">
        <v>42</v>
      </c>
      <c r="I70" s="37"/>
      <c r="J70">
        <v>42</v>
      </c>
    </row>
    <row r="71" spans="1:10">
      <c r="A71" s="14" t="str">
        <f>VLOOKUP(D71,Sheet3!D:L,9,FALSE)</f>
        <v>诸城奥铃</v>
      </c>
      <c r="B71" s="14" t="str">
        <f>VLOOKUP(D71,Sheet3!D:J,7,FALSE)</f>
        <v>欧马可1995</v>
      </c>
      <c r="C71" s="14" t="str">
        <f>VLOOKUP(D71,Sheet3!D:K,8,FALSE)</f>
        <v>01.01.01.182</v>
      </c>
      <c r="D71" s="37" t="s">
        <v>53</v>
      </c>
      <c r="E71" s="37" t="s">
        <v>267</v>
      </c>
      <c r="F71" s="18" t="s">
        <v>13</v>
      </c>
      <c r="G71" s="37">
        <v>60</v>
      </c>
      <c r="H71" s="14">
        <v>42</v>
      </c>
      <c r="I71" s="37"/>
      <c r="J71">
        <v>42</v>
      </c>
    </row>
    <row r="72" spans="1:10">
      <c r="A72" s="14" t="str">
        <f>VLOOKUP(D72,Sheet3!D:L,9,FALSE)</f>
        <v>诸城奥铃</v>
      </c>
      <c r="B72" s="14" t="str">
        <f>VLOOKUP(D72,Sheet3!D:J,7,FALSE)</f>
        <v>奥铃捷运</v>
      </c>
      <c r="C72" s="14" t="str">
        <f>VLOOKUP(D72,Sheet3!D:K,8,FALSE)</f>
        <v>01.03.22.002</v>
      </c>
      <c r="D72" s="50" t="s">
        <v>30</v>
      </c>
      <c r="E72" s="37" t="s">
        <v>31</v>
      </c>
      <c r="F72" s="18" t="s">
        <v>13</v>
      </c>
      <c r="G72" s="37">
        <v>200</v>
      </c>
      <c r="H72" s="14">
        <v>40</v>
      </c>
      <c r="I72" s="37"/>
      <c r="J72">
        <v>40</v>
      </c>
    </row>
    <row r="73" spans="1:10">
      <c r="A73" s="14" t="str">
        <f>VLOOKUP(D73,Sheet3!D:L,9,FALSE)</f>
        <v>诸城奥铃</v>
      </c>
      <c r="B73" s="14" t="str">
        <f>VLOOKUP(D73,Sheet3!D:J,7,FALSE)</f>
        <v>欧马可1995</v>
      </c>
      <c r="C73" s="14" t="str">
        <f>VLOOKUP(D73,Sheet3!D:K,8,FALSE)</f>
        <v>01.01.01.144</v>
      </c>
      <c r="D73" s="37" t="s">
        <v>47</v>
      </c>
      <c r="E73" s="37" t="s">
        <v>23</v>
      </c>
      <c r="F73" s="18" t="s">
        <v>13</v>
      </c>
      <c r="G73" s="37">
        <v>32</v>
      </c>
      <c r="H73" s="14">
        <v>13</v>
      </c>
      <c r="I73" s="37"/>
      <c r="J73">
        <v>13</v>
      </c>
    </row>
    <row r="74" spans="1:10">
      <c r="A74" s="14" t="str">
        <f>VLOOKUP(D74,Sheet3!D:L,9,FALSE)</f>
        <v>诸城奥铃</v>
      </c>
      <c r="B74" s="14" t="str">
        <f>VLOOKUP(D74,Sheet3!D:J,7,FALSE)</f>
        <v>欧马可1995</v>
      </c>
      <c r="C74" s="14" t="e">
        <f>VLOOKUP(D74,Sheet3!D:K,8,FALSE)</f>
        <v>#N/A</v>
      </c>
      <c r="D74" s="37" t="s">
        <v>52</v>
      </c>
      <c r="E74" s="37" t="s">
        <v>23</v>
      </c>
      <c r="F74" s="18" t="s">
        <v>13</v>
      </c>
      <c r="G74" s="37">
        <v>32</v>
      </c>
      <c r="H74" s="14">
        <v>29</v>
      </c>
      <c r="I74" s="37"/>
      <c r="J74">
        <v>29</v>
      </c>
    </row>
    <row r="75" spans="1:10">
      <c r="A75" s="14" t="str">
        <f>VLOOKUP(D75,Sheet3!D:L,9,FALSE)</f>
        <v>诸城奥铃</v>
      </c>
      <c r="B75" s="14" t="str">
        <f>VLOOKUP(D75,Sheet3!D:J,7,FALSE)</f>
        <v>欧马可1995</v>
      </c>
      <c r="C75" s="14" t="str">
        <f>VLOOKUP(D75,Sheet3!D:K,8,FALSE)</f>
        <v>01.01.01.316</v>
      </c>
      <c r="D75" s="37" t="s">
        <v>51</v>
      </c>
      <c r="E75" s="37" t="s">
        <v>268</v>
      </c>
      <c r="F75" s="18" t="s">
        <v>13</v>
      </c>
      <c r="G75" s="37">
        <v>200</v>
      </c>
      <c r="H75" s="14">
        <v>25</v>
      </c>
      <c r="I75" s="37"/>
      <c r="J75">
        <v>25</v>
      </c>
    </row>
    <row r="76" spans="1:10">
      <c r="A76" s="14" t="str">
        <f>VLOOKUP(D76,Sheet3!D:L,9,FALSE)</f>
        <v>诸城奥铃</v>
      </c>
      <c r="B76" s="14" t="str">
        <f>VLOOKUP(D76,Sheet3!D:J,7,FALSE)</f>
        <v>欧马可1995</v>
      </c>
      <c r="C76" s="14" t="e">
        <f>VLOOKUP(D76,Sheet3!D:K,8,FALSE)</f>
        <v>#N/A</v>
      </c>
      <c r="D76" s="37" t="s">
        <v>57</v>
      </c>
      <c r="E76" s="37" t="s">
        <v>267</v>
      </c>
      <c r="F76" s="18" t="s">
        <v>13</v>
      </c>
      <c r="G76" s="37">
        <v>40</v>
      </c>
      <c r="H76" s="14">
        <v>14</v>
      </c>
      <c r="I76" s="37"/>
      <c r="J76">
        <v>14</v>
      </c>
    </row>
    <row r="77" spans="1:10">
      <c r="A77" s="14" t="str">
        <f>VLOOKUP(D77,Sheet3!D:L,9,FALSE)</f>
        <v>诸城奥铃</v>
      </c>
      <c r="B77" s="14" t="str">
        <f>VLOOKUP(D77,Sheet3!D:J,7,FALSE)</f>
        <v>欧马可1995</v>
      </c>
      <c r="C77" s="14" t="e">
        <f>VLOOKUP(D77,Sheet3!D:K,8,FALSE)</f>
        <v>#N/A</v>
      </c>
      <c r="D77" s="37" t="s">
        <v>58</v>
      </c>
      <c r="E77" s="37" t="s">
        <v>267</v>
      </c>
      <c r="F77" s="18" t="s">
        <v>13</v>
      </c>
      <c r="G77" s="37">
        <v>40</v>
      </c>
      <c r="H77" s="14">
        <v>14</v>
      </c>
      <c r="I77" s="37"/>
      <c r="J77">
        <v>14</v>
      </c>
    </row>
    <row r="79" ht="14.25" spans="1:1">
      <c r="A79" s="39" t="s">
        <v>269</v>
      </c>
    </row>
  </sheetData>
  <mergeCells count="9">
    <mergeCell ref="A1:F1"/>
    <mergeCell ref="A2:A4"/>
    <mergeCell ref="B2:B4"/>
    <mergeCell ref="C2:C4"/>
    <mergeCell ref="D2:D4"/>
    <mergeCell ref="E2:E4"/>
    <mergeCell ref="F2:F4"/>
    <mergeCell ref="G2:G4"/>
    <mergeCell ref="H2:H4"/>
  </mergeCells>
  <conditionalFormatting sqref="D1: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Sheet1</vt:lpstr>
      <vt:lpstr>1月计划</vt:lpstr>
      <vt:lpstr>2月计划</vt:lpstr>
      <vt:lpstr>5月计划</vt:lpstr>
      <vt:lpstr>Sheet2</vt:lpstr>
      <vt:lpstr>Sheet5</vt:lpstr>
      <vt:lpstr>Sheet6</vt:lpstr>
      <vt:lpstr>6月计划</vt:lpstr>
      <vt:lpstr>2020.1</vt:lpstr>
      <vt:lpstr>2020.3</vt:lpstr>
      <vt:lpstr>2020.4</vt:lpstr>
      <vt:lpstr>Sheet13</vt:lpstr>
      <vt:lpstr>Sheet12</vt:lpstr>
      <vt:lpstr>Sheet10</vt:lpstr>
      <vt:lpstr>Sheet7</vt:lpstr>
      <vt:lpstr>Sheet8</vt:lpstr>
      <vt:lpstr>Sheet9</vt:lpstr>
      <vt:lpstr>Sheet4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时光荏苒</cp:lastModifiedBy>
  <dcterms:created xsi:type="dcterms:W3CDTF">2018-12-29T06:54:00Z</dcterms:created>
  <dcterms:modified xsi:type="dcterms:W3CDTF">2020-03-30T00:48:51Z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