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15" windowHeight="8010"/>
  </bookViews>
  <sheets>
    <sheet name="Sheet2" sheetId="2" r:id="rId1"/>
    <sheet name="Sheet3" sheetId="3" r:id="rId2"/>
  </sheets>
  <definedNames>
    <definedName name="_xlnm._FilterDatabase" localSheetId="0" hidden="1">Sheet2!$A$1:$M$58</definedName>
  </definedNames>
  <calcPr calcId="124519"/>
</workbook>
</file>

<file path=xl/calcChain.xml><?xml version="1.0" encoding="utf-8"?>
<calcChain xmlns="http://schemas.openxmlformats.org/spreadsheetml/2006/main">
  <c r="L3" i="2"/>
  <c r="L5"/>
  <c r="L28"/>
  <c r="L14"/>
  <c r="L22"/>
  <c r="L13"/>
  <c r="M58"/>
  <c r="O57"/>
  <c r="L57"/>
  <c r="O56"/>
  <c r="L56"/>
  <c r="O55"/>
  <c r="L55"/>
  <c r="O54"/>
  <c r="L54"/>
  <c r="O53"/>
  <c r="L53"/>
  <c r="O25"/>
  <c r="L25"/>
  <c r="O52"/>
  <c r="L52"/>
  <c r="O51"/>
  <c r="L51"/>
  <c r="O50"/>
  <c r="L50"/>
  <c r="O10"/>
  <c r="L10"/>
  <c r="O49"/>
  <c r="L49"/>
  <c r="O19"/>
  <c r="L19"/>
  <c r="O48"/>
  <c r="L48"/>
  <c r="O18"/>
  <c r="L18"/>
  <c r="O17"/>
  <c r="L17"/>
  <c r="O34"/>
  <c r="L34"/>
  <c r="O2"/>
  <c r="L2"/>
  <c r="L58" s="1"/>
  <c r="O12"/>
  <c r="L12"/>
  <c r="O27"/>
  <c r="L27"/>
  <c r="O4"/>
  <c r="L4"/>
  <c r="O9"/>
  <c r="L9"/>
  <c r="O21"/>
  <c r="L21"/>
  <c r="O47"/>
  <c r="L47"/>
  <c r="O32"/>
  <c r="L32"/>
  <c r="O31"/>
  <c r="L31"/>
  <c r="O46"/>
  <c r="L46"/>
  <c r="O45"/>
  <c r="L45"/>
  <c r="O44"/>
  <c r="L44"/>
  <c r="O16"/>
  <c r="L16"/>
  <c r="O36"/>
  <c r="L36"/>
  <c r="O35"/>
  <c r="L35"/>
  <c r="O15"/>
  <c r="L15"/>
  <c r="O43"/>
  <c r="L43"/>
  <c r="O7"/>
  <c r="L7"/>
  <c r="O33"/>
  <c r="L33"/>
  <c r="O42"/>
  <c r="L42"/>
  <c r="O11"/>
  <c r="L11"/>
  <c r="O24"/>
  <c r="L24"/>
  <c r="O26"/>
  <c r="L26"/>
  <c r="O41"/>
  <c r="L41"/>
  <c r="O40"/>
  <c r="L40"/>
  <c r="O6"/>
  <c r="L6"/>
  <c r="O30"/>
  <c r="L30"/>
  <c r="O8"/>
  <c r="L8"/>
  <c r="O23"/>
  <c r="L23"/>
  <c r="O39"/>
  <c r="L39"/>
  <c r="O20"/>
  <c r="L20"/>
  <c r="O3"/>
  <c r="O5"/>
  <c r="O38"/>
  <c r="L38"/>
  <c r="O37"/>
  <c r="L37"/>
  <c r="O29"/>
  <c r="L29"/>
  <c r="O28"/>
  <c r="O14"/>
  <c r="O22"/>
  <c r="O13"/>
  <c r="O58" l="1"/>
</calcChain>
</file>

<file path=xl/sharedStrings.xml><?xml version="1.0" encoding="utf-8"?>
<sst xmlns="http://schemas.openxmlformats.org/spreadsheetml/2006/main" count="95" uniqueCount="95">
  <si>
    <t>供应商</t>
  </si>
  <si>
    <t>应付账款</t>
  </si>
  <si>
    <t>名称</t>
  </si>
  <si>
    <t>小于30天</t>
  </si>
  <si>
    <t>超过30天</t>
  </si>
  <si>
    <t>超过60天</t>
  </si>
  <si>
    <t>超过90天</t>
  </si>
  <si>
    <t>超过120天</t>
  </si>
  <si>
    <t>超过150天</t>
  </si>
  <si>
    <t>超过180天</t>
  </si>
  <si>
    <t>合计金额</t>
  </si>
  <si>
    <t>到期金额</t>
  </si>
  <si>
    <t>4月计划付款</t>
  </si>
  <si>
    <t>付款比例</t>
  </si>
  <si>
    <t>北京旺博林包装材料有限公司</t>
  </si>
  <si>
    <t>北京吉信气弹簧制品有限公司</t>
  </si>
  <si>
    <t>北京浦东三浦标准件有限公司</t>
  </si>
  <si>
    <t>北京东方华康自动化设备</t>
  </si>
  <si>
    <t>4月初</t>
  </si>
  <si>
    <t>北京和昌明汽车内饰件有限公司</t>
  </si>
  <si>
    <t>北京斯特优机电设备有限公司</t>
  </si>
  <si>
    <t>北京嘉威达商贸有限公司</t>
  </si>
  <si>
    <t>天津生隆纤维制品有限公司</t>
  </si>
  <si>
    <t>天津市益中汽车安全带厂</t>
  </si>
  <si>
    <t>天津煜燊物流有限公司</t>
  </si>
  <si>
    <t>天津艾诺祺科技有限公司</t>
  </si>
  <si>
    <t>天津琪安科技科技有限公司</t>
  </si>
  <si>
    <t>黄骅市泰行汽车配件厂</t>
  </si>
  <si>
    <t>黄骅市瑞丰五金制品有限公司</t>
  </si>
  <si>
    <t>黄骅市长生汽车灯镜有限公司</t>
  </si>
  <si>
    <t>黄骅市广亿汽车部件有限公司</t>
  </si>
  <si>
    <t>河北安闻汽车零部件有限公司</t>
  </si>
  <si>
    <t>黄骅市鑫祺汽车配件有限公司</t>
  </si>
  <si>
    <t>黄骅市益海五金制造有限公司</t>
  </si>
  <si>
    <t>1913019A</t>
  </si>
  <si>
    <t>黄骅市洁霸汽车零部件制造有限</t>
  </si>
  <si>
    <t>海兴中盛弹簧有限公司</t>
  </si>
  <si>
    <t>黄骅雍丰包装有限公司</t>
  </si>
  <si>
    <t>1913050A</t>
  </si>
  <si>
    <t>黄骅市恒伟五金制品有限公司</t>
  </si>
  <si>
    <t>黄骅市常郭镇街西纸箱厂</t>
  </si>
  <si>
    <t>黄骅市建昌塑料制品有限公司</t>
  </si>
  <si>
    <t>高碑店京华橡胶制品有限责任</t>
  </si>
  <si>
    <t>河北宏广橡塑金属制品有限公司</t>
  </si>
  <si>
    <t>保定兆龙通用电器塑业有限公司</t>
  </si>
  <si>
    <t>1913225A</t>
  </si>
  <si>
    <t>高碑店市晨奥汽车部件有限公司</t>
  </si>
  <si>
    <t>1913247A</t>
  </si>
  <si>
    <t>德州志鹏海绵制品有限公司</t>
  </si>
  <si>
    <t>安路普黄骅分公司</t>
  </si>
  <si>
    <t>文安县德实汽车配件有限公司</t>
  </si>
  <si>
    <t>河北定国紧固件制造有限公司</t>
  </si>
  <si>
    <t>也要起诉</t>
  </si>
  <si>
    <t>黄骅市兴田弹簧有限公司</t>
  </si>
  <si>
    <t>沧州庆方汽车部件有限公司</t>
  </si>
  <si>
    <t>黄骅汇铭汽车部件有限公司</t>
  </si>
  <si>
    <t>沈阳金杯锦恒汽车安全系统有限</t>
  </si>
  <si>
    <t>上月148440.48批的承兑还没付</t>
  </si>
  <si>
    <t>1931396A</t>
  </si>
  <si>
    <t>芜湖市卓人汽车配件有限责任公</t>
  </si>
  <si>
    <t>供货一年一次没有付过款</t>
  </si>
  <si>
    <t>江苏力乐汽车部件股份有限公司</t>
  </si>
  <si>
    <t>延锋安道拓座椅机械部件有限公</t>
  </si>
  <si>
    <t>可承兑</t>
  </si>
  <si>
    <t>常州华阳万联汽车附件有限公司</t>
  </si>
  <si>
    <t>1933384A</t>
  </si>
  <si>
    <t>浙江松原汽车安全系统有限公司</t>
  </si>
  <si>
    <t>芜湖星火软轴控制索制造</t>
  </si>
  <si>
    <t>株洲凡美斯汽车配件有限公司</t>
  </si>
  <si>
    <t>一年没有付款了</t>
  </si>
  <si>
    <t>1944525A</t>
  </si>
  <si>
    <t>广州市永达汽车用品有限公司</t>
  </si>
  <si>
    <t>要起诉了</t>
  </si>
  <si>
    <t>L1055</t>
  </si>
  <si>
    <t>北京腾达新秀科技有限公司</t>
  </si>
  <si>
    <t>L3016</t>
  </si>
  <si>
    <t>北京祥瑞祥远运输有限责任公司</t>
  </si>
  <si>
    <t>L4340</t>
  </si>
  <si>
    <t>天津新技术产业园区武清开发区</t>
  </si>
  <si>
    <t>L4343</t>
  </si>
  <si>
    <t>黄骅市辉煌建筑队</t>
  </si>
  <si>
    <t>L4368</t>
  </si>
  <si>
    <t>天津市武清区沙洪艳建材经营部</t>
  </si>
  <si>
    <t>L4412</t>
  </si>
  <si>
    <t>北京正翔通达货运有限公司</t>
  </si>
  <si>
    <t>L4695</t>
  </si>
  <si>
    <t>凯利丰仓储设备（北京）有限公</t>
  </si>
  <si>
    <t>L4772</t>
  </si>
  <si>
    <t>杭州富阳新运汽车维修有限公司</t>
  </si>
  <si>
    <t>L4783</t>
  </si>
  <si>
    <t>天津市武清区诺贝电脑经营部</t>
  </si>
  <si>
    <t>L4784</t>
  </si>
  <si>
    <t>天津金诚佳盛装饰工程有限公司</t>
  </si>
  <si>
    <t>L4787</t>
  </si>
  <si>
    <t>天津市武清区昆城机械设备租赁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</si>
</sst>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1" xfId="0" applyBorder="1">
      <alignment vertical="center"/>
    </xf>
    <xf numFmtId="4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4" fontId="0" fillId="0" borderId="2" xfId="0" applyNumberFormat="1" applyFill="1" applyBorder="1">
      <alignment vertical="center"/>
    </xf>
    <xf numFmtId="4" fontId="0" fillId="0" borderId="3" xfId="0" applyNumberFormat="1" applyFill="1" applyBorder="1">
      <alignment vertical="center"/>
    </xf>
    <xf numFmtId="4" fontId="0" fillId="2" borderId="3" xfId="0" applyNumberFormat="1" applyFill="1" applyBorder="1">
      <alignment vertical="center"/>
    </xf>
    <xf numFmtId="4" fontId="0" fillId="2" borderId="2" xfId="0" applyNumberFormat="1" applyFill="1" applyBorder="1">
      <alignment vertical="center"/>
    </xf>
    <xf numFmtId="4" fontId="0" fillId="0" borderId="0" xfId="0" applyNumberForma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Fill="1" applyBorder="1">
      <alignment vertical="center"/>
    </xf>
    <xf numFmtId="0" fontId="1" fillId="0" borderId="0" xfId="0" applyFont="1">
      <alignment vertical="center"/>
    </xf>
    <xf numFmtId="10" fontId="1" fillId="0" borderId="0" xfId="0" applyNumberFormat="1" applyFont="1">
      <alignment vertical="center"/>
    </xf>
    <xf numFmtId="4" fontId="0" fillId="0" borderId="0" xfId="0" applyNumberFormat="1" applyFill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" fontId="0" fillId="2" borderId="0" xfId="0" applyNumberFormat="1" applyFill="1">
      <alignment vertical="center"/>
    </xf>
    <xf numFmtId="4" fontId="0" fillId="0" borderId="2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topLeftCell="C1" zoomScale="110" zoomScaleNormal="110" workbookViewId="0">
      <pane xSplit="1" ySplit="1" topLeftCell="D2" activePane="bottomRight" state="frozen"/>
      <selection pane="topRight"/>
      <selection pane="bottomLeft"/>
      <selection pane="bottomRight" activeCell="C1" sqref="A1:XFD1048576"/>
    </sheetView>
  </sheetViews>
  <sheetFormatPr defaultColWidth="9" defaultRowHeight="13.5"/>
  <cols>
    <col min="3" max="3" width="29.625" customWidth="1"/>
    <col min="4" max="4" width="13.875" customWidth="1"/>
    <col min="5" max="5" width="11.625" customWidth="1"/>
    <col min="6" max="6" width="15" customWidth="1"/>
    <col min="7" max="9" width="13.875" customWidth="1"/>
    <col min="10" max="10" width="14.75" customWidth="1"/>
    <col min="11" max="11" width="14.875" customWidth="1"/>
    <col min="12" max="12" width="16.125" customWidth="1"/>
    <col min="13" max="13" width="12.625" customWidth="1"/>
    <col min="14" max="14" width="12" customWidth="1"/>
    <col min="15" max="15" width="9" style="1"/>
  </cols>
  <sheetData>
    <row r="1" spans="1:15" s="12" customFormat="1" ht="22.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O1" s="13" t="s">
        <v>13</v>
      </c>
    </row>
    <row r="2" spans="1:15">
      <c r="A2" s="2">
        <v>1932330</v>
      </c>
      <c r="B2" s="2">
        <v>2202</v>
      </c>
      <c r="C2" s="2" t="s">
        <v>62</v>
      </c>
      <c r="D2" s="2">
        <v>0</v>
      </c>
      <c r="E2" s="2">
        <v>0</v>
      </c>
      <c r="F2" s="2">
        <v>0</v>
      </c>
      <c r="G2" s="3">
        <v>829221.12</v>
      </c>
      <c r="H2" s="2">
        <v>0</v>
      </c>
      <c r="I2" s="2">
        <v>-611.33000000000004</v>
      </c>
      <c r="J2" s="2">
        <v>0</v>
      </c>
      <c r="K2" s="3">
        <v>828609.79</v>
      </c>
      <c r="L2" s="3">
        <f>SUM(F2:J2)</f>
        <v>828609.79</v>
      </c>
      <c r="M2" s="18">
        <v>828609.79</v>
      </c>
      <c r="N2" t="s">
        <v>63</v>
      </c>
      <c r="O2" s="1">
        <f>M2/L2</f>
        <v>1</v>
      </c>
    </row>
    <row r="3" spans="1:15">
      <c r="A3" s="2">
        <v>1912220</v>
      </c>
      <c r="B3" s="2">
        <v>2202</v>
      </c>
      <c r="C3" s="4" t="s">
        <v>23</v>
      </c>
      <c r="D3" s="3">
        <v>482838.09</v>
      </c>
      <c r="E3" s="2">
        <v>0</v>
      </c>
      <c r="F3" s="3">
        <v>187290.92</v>
      </c>
      <c r="G3" s="2">
        <v>0</v>
      </c>
      <c r="H3" s="3">
        <v>196559.09</v>
      </c>
      <c r="I3" s="3">
        <v>170406.03</v>
      </c>
      <c r="J3" s="3">
        <v>776641.35</v>
      </c>
      <c r="K3" s="3">
        <v>1813735.48</v>
      </c>
      <c r="L3" s="3">
        <f>SUM(F3:J3)</f>
        <v>1330897.3900000001</v>
      </c>
      <c r="M3" s="8">
        <v>700000</v>
      </c>
      <c r="O3" s="1">
        <f>M3/L3</f>
        <v>0.52596090822599029</v>
      </c>
    </row>
    <row r="4" spans="1:15">
      <c r="A4" s="2">
        <v>1921003</v>
      </c>
      <c r="B4" s="2">
        <v>2202</v>
      </c>
      <c r="C4" s="2" t="s">
        <v>56</v>
      </c>
      <c r="D4" s="2">
        <v>0</v>
      </c>
      <c r="E4" s="2">
        <v>0</v>
      </c>
      <c r="F4" s="3">
        <v>89740.08</v>
      </c>
      <c r="G4" s="3">
        <v>249436.2</v>
      </c>
      <c r="H4" s="3">
        <v>-168130.07</v>
      </c>
      <c r="I4" s="3">
        <v>268746.57</v>
      </c>
      <c r="J4" s="3">
        <v>148440.48000000001</v>
      </c>
      <c r="K4" s="3">
        <v>588233.26</v>
      </c>
      <c r="L4" s="3">
        <f>SUM(F4:J4)</f>
        <v>588233.26</v>
      </c>
      <c r="M4" s="5">
        <v>550000</v>
      </c>
      <c r="N4" t="s">
        <v>57</v>
      </c>
      <c r="O4" s="1">
        <f>M4/L4</f>
        <v>0.93500323324118051</v>
      </c>
    </row>
    <row r="5" spans="1:15">
      <c r="A5" s="2">
        <v>1912212</v>
      </c>
      <c r="B5" s="2">
        <v>2202</v>
      </c>
      <c r="C5" s="2" t="s">
        <v>22</v>
      </c>
      <c r="D5" s="3">
        <v>85621.37</v>
      </c>
      <c r="E5" s="2">
        <v>0</v>
      </c>
      <c r="F5" s="3">
        <v>286945.31</v>
      </c>
      <c r="G5" s="3">
        <v>228030.2</v>
      </c>
      <c r="H5" s="3">
        <v>146387.41</v>
      </c>
      <c r="I5" s="3">
        <v>90168.02</v>
      </c>
      <c r="J5" s="3">
        <v>294290.90999999997</v>
      </c>
      <c r="K5" s="3">
        <v>1131443.22</v>
      </c>
      <c r="L5" s="3">
        <f>SUM(F5:J5)</f>
        <v>1045821.8500000001</v>
      </c>
      <c r="M5" s="6">
        <v>500000</v>
      </c>
      <c r="O5" s="1">
        <f>M5/L5</f>
        <v>0.47809289890051537</v>
      </c>
    </row>
    <row r="6" spans="1:15">
      <c r="A6" s="2">
        <v>1913005</v>
      </c>
      <c r="B6" s="2">
        <v>2202</v>
      </c>
      <c r="C6" s="2" t="s">
        <v>29</v>
      </c>
      <c r="D6" s="3">
        <v>1365872.14</v>
      </c>
      <c r="E6" s="3">
        <v>100000</v>
      </c>
      <c r="F6" s="3">
        <v>82993.539999999994</v>
      </c>
      <c r="G6" s="3">
        <v>983494.57</v>
      </c>
      <c r="H6" s="3">
        <v>817486.58</v>
      </c>
      <c r="I6" s="3">
        <v>699501.48</v>
      </c>
      <c r="J6" s="3">
        <v>3465715.71</v>
      </c>
      <c r="K6" s="3">
        <v>7515064.0199999996</v>
      </c>
      <c r="L6" s="3">
        <f>SUM(F6:J6)</f>
        <v>6049191.8799999999</v>
      </c>
      <c r="M6" s="7">
        <v>500000</v>
      </c>
      <c r="O6" s="1">
        <f>M6/L6</f>
        <v>8.2655668710578251E-2</v>
      </c>
    </row>
    <row r="7" spans="1:15">
      <c r="A7" s="2" t="s">
        <v>38</v>
      </c>
      <c r="B7" s="2">
        <v>2202</v>
      </c>
      <c r="C7" s="4" t="s">
        <v>39</v>
      </c>
      <c r="D7" s="3">
        <v>425489.82</v>
      </c>
      <c r="E7" s="2">
        <v>0</v>
      </c>
      <c r="F7" s="3">
        <v>-234683.5</v>
      </c>
      <c r="G7" s="3">
        <v>340255.96</v>
      </c>
      <c r="H7" s="3">
        <v>247092.08</v>
      </c>
      <c r="I7" s="3">
        <v>180646.93</v>
      </c>
      <c r="J7" s="3">
        <v>977522.54</v>
      </c>
      <c r="K7" s="3">
        <v>1936323.83</v>
      </c>
      <c r="L7" s="3">
        <f>SUM(F7:J7)</f>
        <v>1510834.01</v>
      </c>
      <c r="M7" s="17">
        <v>400000</v>
      </c>
      <c r="O7" s="1">
        <f>M7/L7</f>
        <v>0.26475443189156167</v>
      </c>
    </row>
    <row r="8" spans="1:15">
      <c r="A8" s="2">
        <v>1913001</v>
      </c>
      <c r="B8" s="2">
        <v>2202</v>
      </c>
      <c r="C8" s="2" t="s">
        <v>27</v>
      </c>
      <c r="D8" s="3">
        <v>649190.89</v>
      </c>
      <c r="E8" s="2">
        <v>0</v>
      </c>
      <c r="F8" s="3">
        <v>-654029.91</v>
      </c>
      <c r="G8" s="3">
        <v>447295.85</v>
      </c>
      <c r="H8" s="3">
        <v>351243.64</v>
      </c>
      <c r="I8" s="3">
        <v>480804.75</v>
      </c>
      <c r="J8" s="3">
        <v>2356567.7200000002</v>
      </c>
      <c r="K8" s="3">
        <v>3631072.94</v>
      </c>
      <c r="L8" s="3">
        <f>SUM(F8:J8)</f>
        <v>2981882.0500000003</v>
      </c>
      <c r="M8" s="14">
        <v>300000</v>
      </c>
      <c r="O8" s="1">
        <f>M8/L8</f>
        <v>0.100607601162494</v>
      </c>
    </row>
    <row r="9" spans="1:15">
      <c r="A9" s="2">
        <v>1913717</v>
      </c>
      <c r="B9" s="2">
        <v>2202</v>
      </c>
      <c r="C9" s="2" t="s">
        <v>55</v>
      </c>
      <c r="D9" s="2">
        <v>0</v>
      </c>
      <c r="E9" s="2">
        <v>0</v>
      </c>
      <c r="F9" s="3">
        <v>365908.76</v>
      </c>
      <c r="G9" s="3">
        <v>231607.59</v>
      </c>
      <c r="H9" s="3">
        <v>319077.46999999997</v>
      </c>
      <c r="I9" s="2">
        <v>0</v>
      </c>
      <c r="J9" s="3">
        <v>437307.45</v>
      </c>
      <c r="K9" s="3">
        <v>1353901.27</v>
      </c>
      <c r="L9" s="3">
        <f>SUM(F9:J9)</f>
        <v>1353901.27</v>
      </c>
      <c r="M9" s="6">
        <v>200000</v>
      </c>
      <c r="O9" s="1">
        <f>M9/L9</f>
        <v>0.1477212588773183</v>
      </c>
    </row>
    <row r="10" spans="1:15">
      <c r="A10" s="2" t="s">
        <v>75</v>
      </c>
      <c r="B10" s="2">
        <v>2202</v>
      </c>
      <c r="C10" s="2" t="s">
        <v>76</v>
      </c>
      <c r="D10" s="2">
        <v>0</v>
      </c>
      <c r="E10" s="3">
        <v>210000</v>
      </c>
      <c r="F10" s="3">
        <v>-32900</v>
      </c>
      <c r="G10" s="3">
        <v>314000</v>
      </c>
      <c r="H10" s="3">
        <v>1300</v>
      </c>
      <c r="I10" s="3">
        <v>-90000</v>
      </c>
      <c r="J10" s="3">
        <v>2337600</v>
      </c>
      <c r="K10" s="3">
        <v>2740000</v>
      </c>
      <c r="L10" s="3">
        <f>SUM(F10:J10)</f>
        <v>2530000</v>
      </c>
      <c r="M10" s="7">
        <v>200000</v>
      </c>
      <c r="O10" s="1">
        <f>M10/L10</f>
        <v>7.9051383399209488E-2</v>
      </c>
    </row>
    <row r="11" spans="1:15">
      <c r="A11" s="2" t="s">
        <v>34</v>
      </c>
      <c r="B11" s="2">
        <v>2202</v>
      </c>
      <c r="C11" s="2" t="s">
        <v>35</v>
      </c>
      <c r="D11" s="2">
        <v>0</v>
      </c>
      <c r="E11" s="2">
        <v>0</v>
      </c>
      <c r="F11" s="3">
        <v>253667.56</v>
      </c>
      <c r="G11" s="2">
        <v>0</v>
      </c>
      <c r="H11" s="2">
        <v>0</v>
      </c>
      <c r="I11" s="2">
        <v>0</v>
      </c>
      <c r="J11" s="3">
        <v>267353.45</v>
      </c>
      <c r="K11" s="3">
        <v>521021.01</v>
      </c>
      <c r="L11" s="3">
        <f>SUM(F11:J11)</f>
        <v>521021.01</v>
      </c>
      <c r="M11" s="5">
        <v>150000</v>
      </c>
      <c r="O11" s="1">
        <f>M11/L11</f>
        <v>0.28789625969209953</v>
      </c>
    </row>
    <row r="12" spans="1:15">
      <c r="A12" s="2">
        <v>1932313</v>
      </c>
      <c r="B12" s="2">
        <v>2202</v>
      </c>
      <c r="C12" s="2" t="s">
        <v>61</v>
      </c>
      <c r="D12" s="3">
        <v>68235</v>
      </c>
      <c r="E12" s="2">
        <v>0</v>
      </c>
      <c r="F12" s="3">
        <v>139188.04</v>
      </c>
      <c r="G12" s="3">
        <v>173185.94</v>
      </c>
      <c r="H12" s="3">
        <v>93814.87</v>
      </c>
      <c r="I12" s="3">
        <v>77817.03</v>
      </c>
      <c r="J12" s="3">
        <v>550442.89</v>
      </c>
      <c r="K12" s="3">
        <v>1102683.77</v>
      </c>
      <c r="L12" s="3">
        <f>SUM(F12:J12)</f>
        <v>1034448.77</v>
      </c>
      <c r="M12" s="14">
        <v>150000</v>
      </c>
      <c r="O12" s="1">
        <f>M12/L12</f>
        <v>0.14500476422819855</v>
      </c>
    </row>
    <row r="13" spans="1:15">
      <c r="A13" s="2">
        <v>1911101</v>
      </c>
      <c r="B13" s="2">
        <v>2202</v>
      </c>
      <c r="C13" s="2" t="s">
        <v>14</v>
      </c>
      <c r="D13" s="2">
        <v>0</v>
      </c>
      <c r="E13" s="2">
        <v>0</v>
      </c>
      <c r="F13" s="3">
        <v>27346.06</v>
      </c>
      <c r="G13" s="3">
        <v>36178.17</v>
      </c>
      <c r="H13" s="3">
        <v>38180.239999999998</v>
      </c>
      <c r="I13" s="2">
        <v>0</v>
      </c>
      <c r="J13" s="3">
        <v>68026.710000000006</v>
      </c>
      <c r="K13" s="3">
        <v>169731.18</v>
      </c>
      <c r="L13" s="3">
        <f>SUM(F13:J13)</f>
        <v>169731.18</v>
      </c>
      <c r="M13" s="6">
        <v>100000</v>
      </c>
      <c r="O13" s="1">
        <f>M13/L13</f>
        <v>0.58916694033471051</v>
      </c>
    </row>
    <row r="14" spans="1:15">
      <c r="A14" s="2">
        <v>1911127</v>
      </c>
      <c r="B14" s="2">
        <v>2202</v>
      </c>
      <c r="C14" s="2" t="s">
        <v>16</v>
      </c>
      <c r="D14" s="2">
        <v>0</v>
      </c>
      <c r="E14" s="2">
        <v>0</v>
      </c>
      <c r="F14" s="3">
        <v>10854.83</v>
      </c>
      <c r="G14" s="3">
        <v>54575.82</v>
      </c>
      <c r="H14" s="3">
        <v>38901.81</v>
      </c>
      <c r="I14" s="3">
        <v>1500</v>
      </c>
      <c r="J14" s="3">
        <v>256612.92</v>
      </c>
      <c r="K14" s="3">
        <v>362445.38</v>
      </c>
      <c r="L14" s="3">
        <f>SUM(F14:J14)</f>
        <v>362445.38</v>
      </c>
      <c r="M14" s="6">
        <v>100000</v>
      </c>
      <c r="O14" s="1">
        <f>M14/L14</f>
        <v>0.27590364098447057</v>
      </c>
    </row>
    <row r="15" spans="1:15">
      <c r="A15" s="2">
        <v>1913101</v>
      </c>
      <c r="B15" s="2">
        <v>2202</v>
      </c>
      <c r="C15" s="2" t="s">
        <v>41</v>
      </c>
      <c r="D15" s="3">
        <v>58613.31</v>
      </c>
      <c r="E15" s="2">
        <v>0</v>
      </c>
      <c r="F15" s="3">
        <v>142825.93</v>
      </c>
      <c r="G15" s="3">
        <v>115866.92</v>
      </c>
      <c r="H15" s="3">
        <v>138410.28</v>
      </c>
      <c r="I15" s="2">
        <v>0</v>
      </c>
      <c r="J15" s="3">
        <v>266282.34999999998</v>
      </c>
      <c r="K15" s="3">
        <v>721998.79</v>
      </c>
      <c r="L15" s="3">
        <f>SUM(F15:J15)</f>
        <v>663385.48</v>
      </c>
      <c r="M15" s="6">
        <v>100000</v>
      </c>
      <c r="O15" s="1">
        <f>M15/L15</f>
        <v>0.15074191855992988</v>
      </c>
    </row>
    <row r="16" spans="1:15">
      <c r="A16" s="2">
        <v>1913219</v>
      </c>
      <c r="B16" s="2">
        <v>2202</v>
      </c>
      <c r="C16" s="2" t="s">
        <v>44</v>
      </c>
      <c r="D16" s="3">
        <v>31550.34</v>
      </c>
      <c r="E16" s="2">
        <v>0</v>
      </c>
      <c r="F16" s="3">
        <v>30378.7</v>
      </c>
      <c r="G16" s="3">
        <v>110959.96</v>
      </c>
      <c r="H16" s="3">
        <v>39172.81</v>
      </c>
      <c r="I16" s="2">
        <v>0</v>
      </c>
      <c r="J16" s="3">
        <v>285061.51</v>
      </c>
      <c r="K16" s="3">
        <v>497123.32</v>
      </c>
      <c r="L16" s="3">
        <f>SUM(F16:J16)</f>
        <v>465572.98</v>
      </c>
      <c r="M16" s="6">
        <v>100000</v>
      </c>
      <c r="O16" s="1">
        <f>M16/L16</f>
        <v>0.21478909708205146</v>
      </c>
    </row>
    <row r="17" spans="1:16">
      <c r="A17" s="2" t="s">
        <v>65</v>
      </c>
      <c r="B17" s="2">
        <v>2202</v>
      </c>
      <c r="C17" s="2" t="s">
        <v>66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3">
        <v>121880.49</v>
      </c>
      <c r="K17" s="3">
        <v>121880.49</v>
      </c>
      <c r="L17" s="3">
        <f>SUM(F17:J17)</f>
        <v>121880.49</v>
      </c>
      <c r="M17" s="14">
        <v>100000</v>
      </c>
      <c r="O17" s="1">
        <f>M17/L17</f>
        <v>0.8204758612309484</v>
      </c>
    </row>
    <row r="18" spans="1:16">
      <c r="A18" s="2">
        <v>1934521</v>
      </c>
      <c r="B18" s="2">
        <v>2202</v>
      </c>
      <c r="C18" s="4" t="s">
        <v>67</v>
      </c>
      <c r="D18" s="2">
        <v>0</v>
      </c>
      <c r="E18" s="2">
        <v>0</v>
      </c>
      <c r="F18" s="3">
        <v>47185.91</v>
      </c>
      <c r="G18" s="3">
        <v>89368.11</v>
      </c>
      <c r="H18" s="3">
        <v>84130.67</v>
      </c>
      <c r="I18" s="3">
        <v>62811.06</v>
      </c>
      <c r="J18" s="3">
        <v>178711.53</v>
      </c>
      <c r="K18" s="3">
        <v>462207.28</v>
      </c>
      <c r="L18" s="3">
        <f>SUM(F18:J18)</f>
        <v>462207.28</v>
      </c>
      <c r="M18" s="17">
        <v>100000</v>
      </c>
      <c r="O18" s="1">
        <f>M18/L18</f>
        <v>0.21635314787772272</v>
      </c>
    </row>
    <row r="19" spans="1:16">
      <c r="A19" s="2" t="s">
        <v>70</v>
      </c>
      <c r="B19" s="2">
        <v>2202</v>
      </c>
      <c r="C19" s="4" t="s">
        <v>71</v>
      </c>
      <c r="D19" s="2">
        <v>0</v>
      </c>
      <c r="E19" s="2">
        <v>0</v>
      </c>
      <c r="F19" s="2">
        <v>0</v>
      </c>
      <c r="G19" s="3">
        <v>9170.3799999999992</v>
      </c>
      <c r="H19" s="3">
        <v>19617.84</v>
      </c>
      <c r="I19" s="3">
        <v>20181.46</v>
      </c>
      <c r="J19" s="3">
        <v>150086.01</v>
      </c>
      <c r="K19" s="3">
        <v>199055.69</v>
      </c>
      <c r="L19" s="3">
        <f>SUM(F19:J19)</f>
        <v>199055.69</v>
      </c>
      <c r="M19" s="7">
        <v>100000</v>
      </c>
      <c r="O19" s="1">
        <f>M19/L19</f>
        <v>0.50237197439570802</v>
      </c>
      <c r="P19" t="s">
        <v>72</v>
      </c>
    </row>
    <row r="20" spans="1:16">
      <c r="A20" s="2">
        <v>1912584</v>
      </c>
      <c r="B20" s="2">
        <v>2241001</v>
      </c>
      <c r="C20" s="2" t="s">
        <v>24</v>
      </c>
      <c r="D20" s="2">
        <v>0</v>
      </c>
      <c r="E20" s="2">
        <v>0</v>
      </c>
      <c r="F20" s="3">
        <v>47750</v>
      </c>
      <c r="G20" s="3">
        <v>161750</v>
      </c>
      <c r="H20" s="3">
        <v>6800</v>
      </c>
      <c r="I20" s="2">
        <v>0</v>
      </c>
      <c r="J20" s="3">
        <v>62600</v>
      </c>
      <c r="K20" s="3">
        <v>278900</v>
      </c>
      <c r="L20" s="3">
        <f>SUM(F20:J20)</f>
        <v>278900</v>
      </c>
      <c r="M20" s="6">
        <v>70000</v>
      </c>
      <c r="O20" s="1">
        <f>M20/L20</f>
        <v>0.25098601649336683</v>
      </c>
    </row>
    <row r="21" spans="1:16">
      <c r="A21" s="2">
        <v>1913701</v>
      </c>
      <c r="B21" s="2">
        <v>2202</v>
      </c>
      <c r="C21" s="2" t="s">
        <v>54</v>
      </c>
      <c r="D21" s="2">
        <v>0</v>
      </c>
      <c r="E21" s="2">
        <v>0</v>
      </c>
      <c r="F21" s="3">
        <v>16366.94</v>
      </c>
      <c r="G21" s="2">
        <v>0</v>
      </c>
      <c r="H21" s="3">
        <v>125722.46</v>
      </c>
      <c r="I21" s="2">
        <v>0</v>
      </c>
      <c r="J21" s="3">
        <v>281142.18</v>
      </c>
      <c r="K21" s="3">
        <v>423231.58</v>
      </c>
      <c r="L21" s="3">
        <f>SUM(F21:J21)</f>
        <v>423231.57999999996</v>
      </c>
      <c r="M21" s="6">
        <v>60000</v>
      </c>
      <c r="O21" s="1">
        <f>M21/L21</f>
        <v>0.14176635873910923</v>
      </c>
    </row>
    <row r="22" spans="1:16">
      <c r="A22" s="2">
        <v>1911108</v>
      </c>
      <c r="B22" s="2">
        <v>2202</v>
      </c>
      <c r="C22" s="2" t="s">
        <v>15</v>
      </c>
      <c r="D22" s="3">
        <v>122915.34</v>
      </c>
      <c r="E22" s="2">
        <v>0</v>
      </c>
      <c r="F22" s="3">
        <v>62375.1</v>
      </c>
      <c r="G22" s="3">
        <v>59727.95</v>
      </c>
      <c r="H22" s="2">
        <v>0</v>
      </c>
      <c r="I22" s="2">
        <v>-0.01</v>
      </c>
      <c r="J22" s="2">
        <v>0.01</v>
      </c>
      <c r="K22" s="3">
        <v>245018.39</v>
      </c>
      <c r="L22" s="3">
        <f>SUM(F22:J22)</f>
        <v>122103.04999999999</v>
      </c>
      <c r="M22" s="6">
        <v>50000</v>
      </c>
      <c r="O22" s="1">
        <f>M22/L22</f>
        <v>0.40949018063021364</v>
      </c>
    </row>
    <row r="23" spans="1:16">
      <c r="A23" s="2">
        <v>1912599</v>
      </c>
      <c r="B23" s="2">
        <v>2202</v>
      </c>
      <c r="C23" s="2" t="s">
        <v>26</v>
      </c>
      <c r="D23" s="2">
        <v>0</v>
      </c>
      <c r="E23" s="2">
        <v>0</v>
      </c>
      <c r="F23" s="3">
        <v>25046.06</v>
      </c>
      <c r="G23" s="3">
        <v>18514.77</v>
      </c>
      <c r="H23" s="3">
        <v>30526.67</v>
      </c>
      <c r="I23" s="3">
        <v>75261.100000000006</v>
      </c>
      <c r="J23" s="2">
        <v>0</v>
      </c>
      <c r="K23" s="3">
        <v>149348.6</v>
      </c>
      <c r="L23" s="3">
        <f>SUM(F23:J23)</f>
        <v>149348.6</v>
      </c>
      <c r="M23" s="5">
        <v>50000</v>
      </c>
      <c r="O23" s="1">
        <f>M23/L23</f>
        <v>0.33478720255830985</v>
      </c>
    </row>
    <row r="24" spans="1:16">
      <c r="A24" s="2">
        <v>1913018</v>
      </c>
      <c r="B24" s="2">
        <v>2202</v>
      </c>
      <c r="C24" s="2" t="s">
        <v>33</v>
      </c>
      <c r="D24" s="3">
        <v>146707.25</v>
      </c>
      <c r="E24" s="2">
        <v>0</v>
      </c>
      <c r="F24" s="2">
        <v>0</v>
      </c>
      <c r="G24" s="2">
        <v>0</v>
      </c>
      <c r="H24" s="3">
        <v>177595.75</v>
      </c>
      <c r="I24" s="2">
        <v>0</v>
      </c>
      <c r="J24" s="3">
        <v>68038.98</v>
      </c>
      <c r="K24" s="3">
        <v>392341.98</v>
      </c>
      <c r="L24" s="3">
        <f>SUM(F24:J24)</f>
        <v>245634.72999999998</v>
      </c>
      <c r="M24" s="5">
        <v>50000</v>
      </c>
      <c r="O24" s="1">
        <f>M24/L24</f>
        <v>0.20355427752419214</v>
      </c>
    </row>
    <row r="25" spans="1:16">
      <c r="A25" s="2" t="s">
        <v>83</v>
      </c>
      <c r="B25" s="2">
        <v>2202</v>
      </c>
      <c r="C25" s="2" t="s">
        <v>84</v>
      </c>
      <c r="D25" s="2">
        <v>0</v>
      </c>
      <c r="E25" s="2">
        <v>0</v>
      </c>
      <c r="F25" s="3">
        <v>-40000</v>
      </c>
      <c r="G25" s="3">
        <v>-39000</v>
      </c>
      <c r="H25" s="3">
        <v>-80000</v>
      </c>
      <c r="I25" s="2">
        <v>0</v>
      </c>
      <c r="J25" s="3">
        <v>226650</v>
      </c>
      <c r="K25" s="3">
        <v>67650</v>
      </c>
      <c r="L25" s="3">
        <f>SUM(F25:J25)</f>
        <v>67650</v>
      </c>
      <c r="M25" s="14">
        <v>50000</v>
      </c>
      <c r="O25" s="1">
        <f>M25/L25</f>
        <v>0.73909830007390986</v>
      </c>
    </row>
    <row r="26" spans="1:16">
      <c r="A26" s="2">
        <v>1913017</v>
      </c>
      <c r="B26" s="2">
        <v>2202</v>
      </c>
      <c r="C26" s="2" t="s">
        <v>32</v>
      </c>
      <c r="D26" s="3">
        <v>19557.28</v>
      </c>
      <c r="E26" s="2">
        <v>0</v>
      </c>
      <c r="F26" s="3">
        <v>11187.76</v>
      </c>
      <c r="G26" s="2">
        <v>0</v>
      </c>
      <c r="H26" s="3">
        <v>56006.7</v>
      </c>
      <c r="I26" s="2">
        <v>0</v>
      </c>
      <c r="J26" s="3">
        <v>74338.399999999994</v>
      </c>
      <c r="K26" s="3">
        <v>161090.14000000001</v>
      </c>
      <c r="L26" s="3">
        <f>SUM(F26:J26)</f>
        <v>141532.85999999999</v>
      </c>
      <c r="M26" s="5">
        <v>30000</v>
      </c>
      <c r="O26" s="1">
        <f>M26/L26</f>
        <v>0.21196491048085939</v>
      </c>
    </row>
    <row r="27" spans="1:16">
      <c r="A27" s="2" t="s">
        <v>58</v>
      </c>
      <c r="B27" s="2">
        <v>2202</v>
      </c>
      <c r="C27" s="4" t="s">
        <v>59</v>
      </c>
      <c r="D27" s="3">
        <v>16541.62</v>
      </c>
      <c r="E27" s="2">
        <v>0</v>
      </c>
      <c r="F27" s="3">
        <v>20627.38</v>
      </c>
      <c r="G27" s="3">
        <v>64199.19</v>
      </c>
      <c r="H27" s="2">
        <v>0</v>
      </c>
      <c r="I27" s="2">
        <v>0</v>
      </c>
      <c r="J27" s="2">
        <v>0</v>
      </c>
      <c r="K27" s="3">
        <v>101368.19</v>
      </c>
      <c r="L27" s="3">
        <f>SUM(F27:J27)</f>
        <v>84826.57</v>
      </c>
      <c r="M27" s="7">
        <v>30000</v>
      </c>
      <c r="O27" s="1">
        <f>M27/L27</f>
        <v>0.35366277335037827</v>
      </c>
      <c r="P27" t="s">
        <v>60</v>
      </c>
    </row>
    <row r="28" spans="1:16">
      <c r="A28" s="2">
        <v>1911135</v>
      </c>
      <c r="B28" s="2">
        <v>2202</v>
      </c>
      <c r="C28" s="2" t="s">
        <v>17</v>
      </c>
      <c r="D28" s="2">
        <v>0</v>
      </c>
      <c r="E28" s="2">
        <v>0</v>
      </c>
      <c r="F28" s="3">
        <v>41259.47</v>
      </c>
      <c r="G28" s="3">
        <v>6313.54</v>
      </c>
      <c r="H28" s="3">
        <v>16072.06</v>
      </c>
      <c r="I28" s="3">
        <v>2436.04</v>
      </c>
      <c r="J28" s="2">
        <v>0</v>
      </c>
      <c r="K28" s="3">
        <v>66081.11</v>
      </c>
      <c r="L28" s="3">
        <f>SUM(F28:J28)</f>
        <v>66081.11</v>
      </c>
      <c r="M28" s="6">
        <v>25000</v>
      </c>
      <c r="N28" t="s">
        <v>18</v>
      </c>
      <c r="O28" s="1">
        <f>M28/L28</f>
        <v>0.37832294281981643</v>
      </c>
    </row>
    <row r="29" spans="1:16">
      <c r="A29" s="2">
        <v>1911141</v>
      </c>
      <c r="B29" s="2">
        <v>2202</v>
      </c>
      <c r="C29" s="2" t="s">
        <v>19</v>
      </c>
      <c r="D29" s="3">
        <v>4736.0600000000004</v>
      </c>
      <c r="E29" s="2">
        <v>0</v>
      </c>
      <c r="F29" s="2">
        <v>101.91</v>
      </c>
      <c r="G29" s="3">
        <v>10167.24</v>
      </c>
      <c r="H29" s="3">
        <v>7283.5</v>
      </c>
      <c r="I29" s="2">
        <v>0</v>
      </c>
      <c r="J29" s="3">
        <v>23572.07</v>
      </c>
      <c r="K29" s="3">
        <v>45860.78</v>
      </c>
      <c r="L29" s="3">
        <f>SUM(F29:J29)</f>
        <v>41124.720000000001</v>
      </c>
      <c r="M29" s="6">
        <v>20000</v>
      </c>
      <c r="O29" s="1">
        <f>M29/L29</f>
        <v>0.48632549960218574</v>
      </c>
    </row>
    <row r="30" spans="1:16">
      <c r="A30" s="2">
        <v>1913002</v>
      </c>
      <c r="B30" s="2">
        <v>2202</v>
      </c>
      <c r="C30" s="2" t="s">
        <v>28</v>
      </c>
      <c r="D30" s="2">
        <v>0</v>
      </c>
      <c r="E30" s="2">
        <v>0</v>
      </c>
      <c r="F30" s="3">
        <v>33595.26</v>
      </c>
      <c r="G30" s="2">
        <v>0</v>
      </c>
      <c r="H30" s="2">
        <v>0</v>
      </c>
      <c r="I30" s="2">
        <v>0</v>
      </c>
      <c r="J30" s="3">
        <v>8220.7800000000007</v>
      </c>
      <c r="K30" s="3">
        <v>41816.04</v>
      </c>
      <c r="L30" s="3">
        <f>SUM(F30:J30)</f>
        <v>41816.04</v>
      </c>
      <c r="M30" s="6">
        <v>20000</v>
      </c>
      <c r="O30" s="1">
        <f>M30/L30</f>
        <v>0.47828536609396777</v>
      </c>
    </row>
    <row r="31" spans="1:16">
      <c r="A31" s="2">
        <v>1913289</v>
      </c>
      <c r="B31" s="2">
        <v>2202</v>
      </c>
      <c r="C31" s="2" t="s">
        <v>50</v>
      </c>
      <c r="D31" s="3">
        <v>9235.0300000000007</v>
      </c>
      <c r="E31" s="2">
        <v>0</v>
      </c>
      <c r="F31" s="3">
        <v>-108583.6</v>
      </c>
      <c r="G31" s="2">
        <v>0</v>
      </c>
      <c r="H31" s="3">
        <v>21416.400000000001</v>
      </c>
      <c r="I31" s="2">
        <v>0</v>
      </c>
      <c r="J31" s="3">
        <v>217395.65</v>
      </c>
      <c r="K31" s="3">
        <v>139463.48000000001</v>
      </c>
      <c r="L31" s="3">
        <f>SUM(F31:J31)</f>
        <v>130228.44999999998</v>
      </c>
      <c r="M31" s="14">
        <v>20000</v>
      </c>
      <c r="O31" s="1">
        <f>M31/L31</f>
        <v>0.15357627308011423</v>
      </c>
    </row>
    <row r="32" spans="1:16">
      <c r="A32" s="2">
        <v>1913291</v>
      </c>
      <c r="B32" s="2">
        <v>2202</v>
      </c>
      <c r="C32" s="4" t="s">
        <v>51</v>
      </c>
      <c r="D32" s="2">
        <v>0</v>
      </c>
      <c r="E32" s="2">
        <v>0</v>
      </c>
      <c r="F32" s="3">
        <v>14125</v>
      </c>
      <c r="G32" s="2">
        <v>0</v>
      </c>
      <c r="H32" s="2">
        <v>0</v>
      </c>
      <c r="I32" s="2">
        <v>0</v>
      </c>
      <c r="J32" s="2">
        <v>0</v>
      </c>
      <c r="K32" s="3">
        <v>14125</v>
      </c>
      <c r="L32" s="3">
        <f>SUM(F32:J32)</f>
        <v>14125</v>
      </c>
      <c r="M32" s="17">
        <v>14125</v>
      </c>
      <c r="O32" s="1">
        <f>M32/L32</f>
        <v>1</v>
      </c>
      <c r="P32" t="s">
        <v>52</v>
      </c>
    </row>
    <row r="33" spans="1:16">
      <c r="A33" s="2">
        <v>1913045</v>
      </c>
      <c r="B33" s="2">
        <v>2202</v>
      </c>
      <c r="C33" s="2" t="s">
        <v>37</v>
      </c>
      <c r="D33" s="3">
        <v>20438.05</v>
      </c>
      <c r="E33" s="2">
        <v>0</v>
      </c>
      <c r="F33" s="3">
        <v>-30225.56</v>
      </c>
      <c r="G33" s="3">
        <v>36532.53</v>
      </c>
      <c r="H33" s="3">
        <v>33462.47</v>
      </c>
      <c r="I33" s="3">
        <v>25643.64</v>
      </c>
      <c r="J33" s="3">
        <v>77210.55</v>
      </c>
      <c r="K33" s="3">
        <v>163061.68</v>
      </c>
      <c r="L33" s="3">
        <f>SUM(F33:J33)</f>
        <v>142623.63</v>
      </c>
      <c r="M33" s="6">
        <v>10000</v>
      </c>
      <c r="O33" s="1">
        <f>M33/L33</f>
        <v>7.0114608638133805E-2</v>
      </c>
    </row>
    <row r="34" spans="1:16">
      <c r="A34" s="2">
        <v>1932347</v>
      </c>
      <c r="B34" s="2">
        <v>2202</v>
      </c>
      <c r="C34" s="2" t="s">
        <v>64</v>
      </c>
      <c r="D34" s="2">
        <v>0</v>
      </c>
      <c r="E34" s="2">
        <v>0</v>
      </c>
      <c r="F34" s="3">
        <v>2161.8200000000002</v>
      </c>
      <c r="G34" s="3">
        <v>2571.96</v>
      </c>
      <c r="H34" s="3">
        <v>14364.97</v>
      </c>
      <c r="I34" s="2">
        <v>800.67</v>
      </c>
      <c r="J34" s="3">
        <v>36571.660000000003</v>
      </c>
      <c r="K34" s="3">
        <v>56471.08</v>
      </c>
      <c r="L34" s="3">
        <f>SUM(F34:J34)</f>
        <v>56471.08</v>
      </c>
      <c r="M34" s="6">
        <v>10000</v>
      </c>
      <c r="O34" s="1">
        <f>M34/L34</f>
        <v>0.1770817912460679</v>
      </c>
    </row>
    <row r="35" spans="1:16">
      <c r="A35" s="2">
        <v>1913208</v>
      </c>
      <c r="B35" s="2">
        <v>2202</v>
      </c>
      <c r="C35" s="2" t="s">
        <v>42</v>
      </c>
      <c r="D35" s="2">
        <v>0</v>
      </c>
      <c r="E35" s="2">
        <v>0</v>
      </c>
      <c r="F35" s="3">
        <v>-4844.66</v>
      </c>
      <c r="G35" s="3">
        <v>7899.5</v>
      </c>
      <c r="H35" s="3">
        <v>7712.85</v>
      </c>
      <c r="I35" s="3">
        <v>5166.1099999999997</v>
      </c>
      <c r="J35" s="3">
        <v>8284.94</v>
      </c>
      <c r="K35" s="3">
        <v>24218.74</v>
      </c>
      <c r="L35" s="3">
        <f>SUM(F35:J35)</f>
        <v>24218.739999999998</v>
      </c>
      <c r="M35" s="14">
        <v>5000</v>
      </c>
      <c r="O35" s="1">
        <f>M35/L35</f>
        <v>0.20645169814779796</v>
      </c>
    </row>
    <row r="36" spans="1:16">
      <c r="A36" s="2">
        <v>1913210</v>
      </c>
      <c r="B36" s="2">
        <v>2202</v>
      </c>
      <c r="C36" s="2" t="s">
        <v>43</v>
      </c>
      <c r="D36" s="3">
        <v>34625.82</v>
      </c>
      <c r="E36" s="2">
        <v>0</v>
      </c>
      <c r="F36" s="2">
        <v>0</v>
      </c>
      <c r="G36" s="2">
        <v>0</v>
      </c>
      <c r="H36" s="3">
        <v>7461.35</v>
      </c>
      <c r="I36" s="3">
        <v>5793.87</v>
      </c>
      <c r="J36" s="3">
        <v>21180.47</v>
      </c>
      <c r="K36" s="3">
        <v>69061.509999999995</v>
      </c>
      <c r="L36" s="3">
        <f>SUM(F36:J36)</f>
        <v>34435.69</v>
      </c>
      <c r="M36" s="5">
        <v>5000</v>
      </c>
      <c r="O36" s="1">
        <f>M36/L36</f>
        <v>0.14519819408294127</v>
      </c>
    </row>
    <row r="37" spans="1:16">
      <c r="A37" s="2">
        <v>1911156</v>
      </c>
      <c r="B37" s="2">
        <v>2202</v>
      </c>
      <c r="C37" s="2" t="s">
        <v>20</v>
      </c>
      <c r="D37" s="2">
        <v>0</v>
      </c>
      <c r="E37" s="2">
        <v>0</v>
      </c>
      <c r="F37" s="3">
        <v>-18000</v>
      </c>
      <c r="G37" s="2">
        <v>0</v>
      </c>
      <c r="H37" s="2">
        <v>0</v>
      </c>
      <c r="I37" s="2">
        <v>0</v>
      </c>
      <c r="J37" s="3">
        <v>46385.63</v>
      </c>
      <c r="K37" s="3">
        <v>28385.63</v>
      </c>
      <c r="L37" s="3">
        <f>SUM(F37:J37)</f>
        <v>28385.629999999997</v>
      </c>
      <c r="M37" s="15"/>
      <c r="O37" s="1">
        <f>M37/L37</f>
        <v>0</v>
      </c>
    </row>
    <row r="38" spans="1:16">
      <c r="A38" s="2">
        <v>1911157</v>
      </c>
      <c r="B38" s="2">
        <v>2202</v>
      </c>
      <c r="C38" s="2" t="s">
        <v>21</v>
      </c>
      <c r="D38" s="2">
        <v>0</v>
      </c>
      <c r="E38" s="2">
        <v>0</v>
      </c>
      <c r="F38" s="3">
        <v>-20000</v>
      </c>
      <c r="G38" s="3">
        <v>45557.64</v>
      </c>
      <c r="H38" s="2">
        <v>0</v>
      </c>
      <c r="I38" s="2">
        <v>0</v>
      </c>
      <c r="J38" s="2">
        <v>0</v>
      </c>
      <c r="K38" s="3">
        <v>25557.64</v>
      </c>
      <c r="L38" s="3">
        <f>SUM(F38:J38)</f>
        <v>25557.64</v>
      </c>
      <c r="M38" s="15"/>
      <c r="O38" s="1">
        <f>M38/L38</f>
        <v>0</v>
      </c>
    </row>
    <row r="39" spans="1:16">
      <c r="A39" s="2">
        <v>1912597</v>
      </c>
      <c r="B39" s="2">
        <v>2241001</v>
      </c>
      <c r="C39" s="2" t="s">
        <v>25</v>
      </c>
      <c r="D39" s="2">
        <v>0</v>
      </c>
      <c r="E39" s="2">
        <v>0</v>
      </c>
      <c r="F39" s="3">
        <v>-3050</v>
      </c>
      <c r="G39" s="2">
        <v>0</v>
      </c>
      <c r="H39" s="2">
        <v>0</v>
      </c>
      <c r="I39" s="2">
        <v>0</v>
      </c>
      <c r="J39" s="3">
        <v>6500</v>
      </c>
      <c r="K39" s="3">
        <v>3450</v>
      </c>
      <c r="L39" s="3">
        <f>SUM(F39:J39)</f>
        <v>3450</v>
      </c>
      <c r="M39" s="15"/>
      <c r="O39" s="1">
        <f>M39/L39</f>
        <v>0</v>
      </c>
    </row>
    <row r="40" spans="1:16">
      <c r="A40" s="2">
        <v>1913006</v>
      </c>
      <c r="B40" s="2">
        <v>2202</v>
      </c>
      <c r="C40" s="2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3">
        <v>9557.81</v>
      </c>
      <c r="K40" s="3">
        <v>9557.81</v>
      </c>
      <c r="L40" s="3">
        <f>SUM(F40:J40)</f>
        <v>9557.81</v>
      </c>
      <c r="M40" s="16"/>
      <c r="O40" s="1">
        <f>M40/L40</f>
        <v>0</v>
      </c>
    </row>
    <row r="41" spans="1:16">
      <c r="A41" s="2">
        <v>1913007</v>
      </c>
      <c r="B41" s="2">
        <v>2202</v>
      </c>
      <c r="C41" s="2" t="s">
        <v>31</v>
      </c>
      <c r="D41" s="3">
        <v>3125.37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3">
        <v>3125.37</v>
      </c>
      <c r="L41" s="3">
        <f>SUM(F41:J41)</f>
        <v>0</v>
      </c>
      <c r="M41" s="2"/>
      <c r="O41" s="1" t="e">
        <f>M41/L41</f>
        <v>#DIV/0!</v>
      </c>
    </row>
    <row r="42" spans="1:16">
      <c r="A42" s="2">
        <v>1913023</v>
      </c>
      <c r="B42" s="2">
        <v>2202</v>
      </c>
      <c r="C42" s="2" t="s">
        <v>36</v>
      </c>
      <c r="D42" s="2">
        <v>0</v>
      </c>
      <c r="E42" s="2">
        <v>0</v>
      </c>
      <c r="F42" s="3">
        <v>-9786.17</v>
      </c>
      <c r="G42" s="3">
        <v>4291.74</v>
      </c>
      <c r="H42" s="3">
        <v>4570.2299999999996</v>
      </c>
      <c r="I42" s="3">
        <v>3064.74</v>
      </c>
      <c r="J42" s="3">
        <v>32415.74</v>
      </c>
      <c r="K42" s="3">
        <v>34556.28</v>
      </c>
      <c r="L42" s="3">
        <f>SUM(F42:J42)</f>
        <v>34556.28</v>
      </c>
      <c r="M42" s="6"/>
      <c r="O42" s="1">
        <f>M42/L42</f>
        <v>0</v>
      </c>
    </row>
    <row r="43" spans="1:16">
      <c r="A43" s="2">
        <v>1913078</v>
      </c>
      <c r="B43" s="2">
        <v>2202</v>
      </c>
      <c r="C43" s="2" t="s">
        <v>40</v>
      </c>
      <c r="D43" s="2">
        <v>0</v>
      </c>
      <c r="E43" s="2">
        <v>0</v>
      </c>
      <c r="F43" s="3">
        <v>-20000</v>
      </c>
      <c r="G43" s="2">
        <v>0</v>
      </c>
      <c r="H43" s="2">
        <v>0</v>
      </c>
      <c r="I43" s="2">
        <v>0</v>
      </c>
      <c r="J43" s="3">
        <v>34721.39</v>
      </c>
      <c r="K43" s="3">
        <v>14721.39</v>
      </c>
      <c r="L43" s="3">
        <f>SUM(F43:J43)</f>
        <v>14721.39</v>
      </c>
      <c r="M43" s="16"/>
      <c r="O43" s="1">
        <f>M43/L43</f>
        <v>0</v>
      </c>
    </row>
    <row r="44" spans="1:16">
      <c r="A44" s="2" t="s">
        <v>45</v>
      </c>
      <c r="B44" s="2">
        <v>2202</v>
      </c>
      <c r="C44" s="2" t="s">
        <v>46</v>
      </c>
      <c r="D44" s="2">
        <v>0</v>
      </c>
      <c r="E44" s="2">
        <v>0</v>
      </c>
      <c r="F44" s="2">
        <v>0</v>
      </c>
      <c r="G44" s="3">
        <v>6469.19</v>
      </c>
      <c r="H44" s="2">
        <v>0</v>
      </c>
      <c r="I44" s="3">
        <v>7208.79</v>
      </c>
      <c r="J44" s="2">
        <v>0</v>
      </c>
      <c r="K44" s="3">
        <v>13677.98</v>
      </c>
      <c r="L44" s="3">
        <f>SUM(F44:J44)</f>
        <v>13677.98</v>
      </c>
      <c r="M44" s="6"/>
      <c r="O44" s="1">
        <f>M44/L44</f>
        <v>0</v>
      </c>
    </row>
    <row r="45" spans="1:16">
      <c r="A45" s="2" t="s">
        <v>47</v>
      </c>
      <c r="B45" s="2">
        <v>2202</v>
      </c>
      <c r="C45" s="2" t="s">
        <v>48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3">
        <v>2299.5</v>
      </c>
      <c r="K45" s="3">
        <v>2299.5</v>
      </c>
      <c r="L45" s="3">
        <f>SUM(F45:J45)</f>
        <v>2299.5</v>
      </c>
      <c r="M45" s="16"/>
      <c r="O45" s="1">
        <f>M45/L45</f>
        <v>0</v>
      </c>
    </row>
    <row r="46" spans="1:16">
      <c r="A46" s="2">
        <v>1913257</v>
      </c>
      <c r="B46" s="2">
        <v>2202</v>
      </c>
      <c r="C46" s="2" t="s">
        <v>49</v>
      </c>
      <c r="D46" s="2">
        <v>0</v>
      </c>
      <c r="E46" s="2">
        <v>0</v>
      </c>
      <c r="F46" s="2">
        <v>0</v>
      </c>
      <c r="G46" s="2">
        <v>0</v>
      </c>
      <c r="H46" s="3">
        <v>36091.75</v>
      </c>
      <c r="I46" s="2">
        <v>0</v>
      </c>
      <c r="J46" s="2">
        <v>0</v>
      </c>
      <c r="K46" s="3">
        <v>36091.75</v>
      </c>
      <c r="L46" s="3">
        <f>SUM(F46:J46)</f>
        <v>36091.75</v>
      </c>
      <c r="M46" s="16"/>
      <c r="O46" s="1">
        <f>M46/L46</f>
        <v>0</v>
      </c>
    </row>
    <row r="47" spans="1:16">
      <c r="A47" s="2">
        <v>1913602</v>
      </c>
      <c r="B47" s="2">
        <v>2241001</v>
      </c>
      <c r="C47" s="2" t="s">
        <v>53</v>
      </c>
      <c r="D47" s="2">
        <v>0</v>
      </c>
      <c r="E47" s="2">
        <v>0</v>
      </c>
      <c r="F47" s="3">
        <v>7085</v>
      </c>
      <c r="G47" s="2">
        <v>0</v>
      </c>
      <c r="H47" s="2">
        <v>0</v>
      </c>
      <c r="I47" s="2">
        <v>0</v>
      </c>
      <c r="J47" s="2">
        <v>0</v>
      </c>
      <c r="K47" s="3">
        <v>7085</v>
      </c>
      <c r="L47" s="3">
        <f>SUM(F47:J47)</f>
        <v>7085</v>
      </c>
      <c r="O47" s="1">
        <f>M47/L47</f>
        <v>0</v>
      </c>
    </row>
    <row r="48" spans="1:16">
      <c r="A48" s="2">
        <v>1943508</v>
      </c>
      <c r="B48" s="2">
        <v>2202</v>
      </c>
      <c r="C48" s="4" t="s">
        <v>68</v>
      </c>
      <c r="D48" s="2">
        <v>0</v>
      </c>
      <c r="E48" s="2">
        <v>0</v>
      </c>
      <c r="F48" s="3">
        <v>7028.6</v>
      </c>
      <c r="G48" s="2">
        <v>0</v>
      </c>
      <c r="H48" s="2">
        <v>0</v>
      </c>
      <c r="I48" s="2">
        <v>0</v>
      </c>
      <c r="J48" s="2">
        <v>0</v>
      </c>
      <c r="K48" s="3">
        <v>7028.6</v>
      </c>
      <c r="L48" s="3">
        <f>SUM(F48:J48)</f>
        <v>7028.6</v>
      </c>
      <c r="M48" s="7"/>
      <c r="O48" s="1">
        <f>M48/L48</f>
        <v>0</v>
      </c>
      <c r="P48" t="s">
        <v>69</v>
      </c>
    </row>
    <row r="49" spans="1:15">
      <c r="A49" s="2" t="s">
        <v>73</v>
      </c>
      <c r="B49" s="2">
        <v>2241001</v>
      </c>
      <c r="C49" s="2" t="s">
        <v>74</v>
      </c>
      <c r="D49" s="2">
        <v>0</v>
      </c>
      <c r="E49" s="2">
        <v>0</v>
      </c>
      <c r="F49" s="3">
        <v>1543</v>
      </c>
      <c r="G49" s="2">
        <v>0</v>
      </c>
      <c r="H49" s="2">
        <v>0</v>
      </c>
      <c r="I49" s="2">
        <v>0</v>
      </c>
      <c r="J49" s="2">
        <v>0</v>
      </c>
      <c r="K49" s="3">
        <v>1543</v>
      </c>
      <c r="L49" s="3">
        <f>SUM(F49:J49)</f>
        <v>1543</v>
      </c>
      <c r="O49" s="1">
        <f>M49/L49</f>
        <v>0</v>
      </c>
    </row>
    <row r="50" spans="1:15">
      <c r="A50" s="2" t="s">
        <v>77</v>
      </c>
      <c r="B50" s="2">
        <v>2241001</v>
      </c>
      <c r="C50" s="2" t="s">
        <v>78</v>
      </c>
      <c r="D50" s="2">
        <v>0</v>
      </c>
      <c r="E50" s="2">
        <v>0</v>
      </c>
      <c r="F50" s="3">
        <v>-20516</v>
      </c>
      <c r="G50" s="2">
        <v>0</v>
      </c>
      <c r="H50" s="2">
        <v>0</v>
      </c>
      <c r="I50" s="3">
        <v>358057.14</v>
      </c>
      <c r="J50" s="2">
        <v>0</v>
      </c>
      <c r="K50" s="3">
        <v>337541.14</v>
      </c>
      <c r="L50" s="3">
        <f>SUM(F50:J50)</f>
        <v>337541.14</v>
      </c>
      <c r="O50" s="1">
        <f>M50/L50</f>
        <v>0</v>
      </c>
    </row>
    <row r="51" spans="1:15">
      <c r="A51" s="2" t="s">
        <v>79</v>
      </c>
      <c r="B51" s="2">
        <v>2202</v>
      </c>
      <c r="C51" s="2" t="s">
        <v>80</v>
      </c>
      <c r="D51" s="2">
        <v>0</v>
      </c>
      <c r="E51" s="2">
        <v>0</v>
      </c>
      <c r="F51" s="3">
        <v>-40000</v>
      </c>
      <c r="G51" s="2">
        <v>0</v>
      </c>
      <c r="H51" s="2">
        <v>0</v>
      </c>
      <c r="I51" s="2">
        <v>0</v>
      </c>
      <c r="J51" s="3">
        <v>75105.55</v>
      </c>
      <c r="K51" s="3">
        <v>35105.550000000003</v>
      </c>
      <c r="L51" s="3">
        <f>SUM(F51:J51)</f>
        <v>35105.550000000003</v>
      </c>
      <c r="O51" s="1">
        <f>M51/L51</f>
        <v>0</v>
      </c>
    </row>
    <row r="52" spans="1:15">
      <c r="A52" s="2" t="s">
        <v>81</v>
      </c>
      <c r="B52" s="2">
        <v>2202</v>
      </c>
      <c r="C52" s="2" t="s">
        <v>82</v>
      </c>
      <c r="D52" s="2">
        <v>0</v>
      </c>
      <c r="E52" s="2">
        <v>0</v>
      </c>
      <c r="F52" s="3">
        <v>16609.5</v>
      </c>
      <c r="G52" s="2">
        <v>0</v>
      </c>
      <c r="H52" s="2">
        <v>0</v>
      </c>
      <c r="I52" s="2">
        <v>0</v>
      </c>
      <c r="J52" s="2">
        <v>0</v>
      </c>
      <c r="K52" s="3">
        <v>16609.5</v>
      </c>
      <c r="L52" s="3">
        <f>SUM(F52:J52)</f>
        <v>16609.5</v>
      </c>
      <c r="M52" s="15"/>
      <c r="O52" s="1">
        <f>M52/L52</f>
        <v>0</v>
      </c>
    </row>
    <row r="53" spans="1:15">
      <c r="A53" s="2" t="s">
        <v>85</v>
      </c>
      <c r="B53" s="2">
        <v>2241001</v>
      </c>
      <c r="C53" s="2" t="s">
        <v>86</v>
      </c>
      <c r="D53" s="2">
        <v>0</v>
      </c>
      <c r="E53" s="2">
        <v>0</v>
      </c>
      <c r="F53" s="3">
        <v>-19450</v>
      </c>
      <c r="G53" s="2">
        <v>0</v>
      </c>
      <c r="H53" s="2">
        <v>0</v>
      </c>
      <c r="I53" s="2">
        <v>0</v>
      </c>
      <c r="J53" s="3">
        <v>21000</v>
      </c>
      <c r="K53" s="3">
        <v>1550</v>
      </c>
      <c r="L53" s="3">
        <f>SUM(F53:J53)</f>
        <v>1550</v>
      </c>
      <c r="O53" s="1">
        <f>M53/L53</f>
        <v>0</v>
      </c>
    </row>
    <row r="54" spans="1:15">
      <c r="A54" s="2" t="s">
        <v>87</v>
      </c>
      <c r="B54" s="2">
        <v>2241001</v>
      </c>
      <c r="C54" s="2" t="s">
        <v>88</v>
      </c>
      <c r="D54" s="2">
        <v>0</v>
      </c>
      <c r="E54" s="2">
        <v>0</v>
      </c>
      <c r="F54" s="2">
        <v>0</v>
      </c>
      <c r="G54" s="2">
        <v>400</v>
      </c>
      <c r="H54" s="2">
        <v>0</v>
      </c>
      <c r="I54" s="2">
        <v>0</v>
      </c>
      <c r="J54" s="2">
        <v>0</v>
      </c>
      <c r="K54" s="2">
        <v>400</v>
      </c>
      <c r="L54" s="3">
        <f>SUM(F54:J54)</f>
        <v>400</v>
      </c>
      <c r="O54" s="1">
        <f>M54/L54</f>
        <v>0</v>
      </c>
    </row>
    <row r="55" spans="1:15">
      <c r="A55" s="2" t="s">
        <v>89</v>
      </c>
      <c r="B55" s="2">
        <v>2241001</v>
      </c>
      <c r="C55" s="2" t="s">
        <v>90</v>
      </c>
      <c r="D55" s="2">
        <v>0</v>
      </c>
      <c r="E55" s="2">
        <v>0</v>
      </c>
      <c r="F55" s="3">
        <v>1696</v>
      </c>
      <c r="G55" s="2">
        <v>0</v>
      </c>
      <c r="H55" s="2">
        <v>0</v>
      </c>
      <c r="I55" s="2">
        <v>0</v>
      </c>
      <c r="J55" s="2">
        <v>0</v>
      </c>
      <c r="K55" s="3">
        <v>1696</v>
      </c>
      <c r="L55" s="3">
        <f>SUM(F55:J55)</f>
        <v>1696</v>
      </c>
      <c r="O55" s="1">
        <f>M55/L55</f>
        <v>0</v>
      </c>
    </row>
    <row r="56" spans="1:15">
      <c r="A56" s="2" t="s">
        <v>91</v>
      </c>
      <c r="B56" s="2">
        <v>2241001</v>
      </c>
      <c r="C56" s="2" t="s">
        <v>92</v>
      </c>
      <c r="D56" s="2">
        <v>0</v>
      </c>
      <c r="E56" s="2">
        <v>0</v>
      </c>
      <c r="F56" s="3">
        <v>2025</v>
      </c>
      <c r="G56" s="2">
        <v>0</v>
      </c>
      <c r="H56" s="2">
        <v>0</v>
      </c>
      <c r="I56" s="2">
        <v>0</v>
      </c>
      <c r="J56" s="2">
        <v>0</v>
      </c>
      <c r="K56" s="3">
        <v>2025</v>
      </c>
      <c r="L56" s="3">
        <f>SUM(F56:J56)</f>
        <v>2025</v>
      </c>
      <c r="O56" s="1">
        <f>M56/L56</f>
        <v>0</v>
      </c>
    </row>
    <row r="57" spans="1:15">
      <c r="A57" s="2" t="s">
        <v>93</v>
      </c>
      <c r="B57" s="2">
        <v>2241001</v>
      </c>
      <c r="C57" s="2" t="s">
        <v>94</v>
      </c>
      <c r="D57" s="2">
        <v>0</v>
      </c>
      <c r="E57" s="2">
        <v>0</v>
      </c>
      <c r="F57" s="3">
        <v>4520</v>
      </c>
      <c r="G57" s="2">
        <v>0</v>
      </c>
      <c r="H57" s="2">
        <v>0</v>
      </c>
      <c r="I57" s="2">
        <v>0</v>
      </c>
      <c r="J57" s="2">
        <v>0</v>
      </c>
      <c r="K57" s="3">
        <v>4520</v>
      </c>
      <c r="L57" s="3">
        <f>SUM(F57:J57)</f>
        <v>4520</v>
      </c>
      <c r="O57" s="1">
        <f>M57/L57</f>
        <v>0</v>
      </c>
    </row>
    <row r="58" spans="1:15">
      <c r="L58" s="9">
        <f>SUM(L2:L57)</f>
        <v>24866873.379999999</v>
      </c>
      <c r="M58" s="9">
        <f>SUM(M2:M57)</f>
        <v>5697734.79</v>
      </c>
      <c r="O58" s="1">
        <f t="shared" ref="O23:O58" si="0">M58/L58</f>
        <v>0.22912952114770452</v>
      </c>
    </row>
  </sheetData>
  <autoFilter ref="A1:M58">
    <extLst/>
  </autoFilter>
  <sortState ref="A2:P57">
    <sortCondition descending="1" ref="M2:M57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张馀林</cp:lastModifiedBy>
  <dcterms:created xsi:type="dcterms:W3CDTF">2020-03-26T01:45:00Z</dcterms:created>
  <dcterms:modified xsi:type="dcterms:W3CDTF">2020-04-15T08:09:52Z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