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<sst xmlns="http://schemas.openxmlformats.org/spreadsheetml/2006/main" count="232" uniqueCount="173">
  <si>
    <t>价格协议</t>
  </si>
  <si>
    <t>甲方：</t>
  </si>
  <si>
    <t>潍坊光华荣昌汽车技术有限公司</t>
  </si>
  <si>
    <t>乙方：</t>
  </si>
  <si>
    <t>江苏力乐汽车部件股份有限公司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</si>
  <si>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</si>
  <si>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</si>
  <si>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</si>
  <si>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</si>
  <si>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</si>
  <si>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</si>
  <si>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</si>
  <si>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</si>
  <si>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</si>
  <si>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</si>
  <si>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</si>
  <si>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司机靠背调角器总成（左主动）</t>
  </si>
  <si>
    <t>04.02.361</t>
  </si>
  <si>
    <t>件</t>
  </si>
  <si>
    <t>02.14.05.038</t>
  </si>
  <si>
    <t>司机靠背调角器总成（左被动）</t>
  </si>
  <si>
    <t>04.02.362</t>
  </si>
  <si>
    <t>02.14.05.039</t>
  </si>
  <si>
    <t>副司机靠背调角器总成（右主动）</t>
  </si>
  <si>
    <t>04.02.363</t>
  </si>
  <si>
    <t>02.14.05.042</t>
  </si>
  <si>
    <t>副司机靠背调角器总成（右被动）</t>
  </si>
  <si>
    <t>04.02.364</t>
  </si>
  <si>
    <t>02.14.05.043</t>
  </si>
  <si>
    <t>连接杆295</t>
  </si>
  <si>
    <t>04.02.401</t>
  </si>
  <si>
    <t>02.14.05.050</t>
  </si>
  <si>
    <t>连接杆265</t>
  </si>
  <si>
    <t>04.02.402</t>
  </si>
  <si>
    <t>02.14.05.051</t>
  </si>
  <si>
    <t>K1乘客座通用左主动调角器</t>
  </si>
  <si>
    <t>04.02.369</t>
  </si>
  <si>
    <t>02.14.05.048</t>
  </si>
  <si>
    <t>K1乘客座通用右主动调角器</t>
  </si>
  <si>
    <t>04.02.371</t>
  </si>
  <si>
    <t>K1乘客座左舵双人左被动调角器</t>
  </si>
  <si>
    <t>04.02.370</t>
  </si>
  <si>
    <t>02.14.05.049</t>
  </si>
  <si>
    <t>K1乘客座左舵双人右被动调角器</t>
  </si>
  <si>
    <t>04.02.372</t>
  </si>
  <si>
    <t>K1乘客座左舵单人被动调角器</t>
  </si>
  <si>
    <t>04.02.366</t>
  </si>
  <si>
    <t>02.14.05.045</t>
  </si>
  <si>
    <t>K1乘客座右舵单人被动调角器</t>
  </si>
  <si>
    <t>04.02.368</t>
  </si>
  <si>
    <t>02.14.05.047</t>
  </si>
  <si>
    <t>K1乘客座右舵双人左被动调角器</t>
  </si>
  <si>
    <t>04.02.374</t>
  </si>
  <si>
    <t>02.14.05.055</t>
  </si>
  <si>
    <t>K1乘客座右舵双人右被动调角器</t>
  </si>
  <si>
    <t>04.02.376</t>
  </si>
  <si>
    <t>02.14.05.057</t>
  </si>
  <si>
    <t>K1侧翻左调角器主动</t>
  </si>
  <si>
    <t>04.02.377</t>
  </si>
  <si>
    <t>02.14.05.062</t>
  </si>
  <si>
    <t>K1侧翻左调角器被动</t>
  </si>
  <si>
    <t>04.02.378</t>
  </si>
  <si>
    <t>02.14.05.063</t>
  </si>
  <si>
    <t>K1侧翻右调角器主动</t>
  </si>
  <si>
    <t>04.02.379</t>
  </si>
  <si>
    <t>02.14.05.064</t>
  </si>
  <si>
    <t>K1侧翻右调角器被动</t>
  </si>
  <si>
    <t>04.02.380</t>
  </si>
  <si>
    <t>02.14.05.065</t>
  </si>
  <si>
    <t>K1联动杆640</t>
  </si>
  <si>
    <t>6480双人放倒器（右主动）</t>
  </si>
  <si>
    <t>04.02.088</t>
  </si>
  <si>
    <t>02.14.01.086</t>
  </si>
  <si>
    <t>6480双人放倒器（右从动）</t>
  </si>
  <si>
    <t>04.02.089</t>
  </si>
  <si>
    <t>02.14.01.087</t>
  </si>
  <si>
    <t>6480双人放倒器（右主动罩壳）</t>
  </si>
  <si>
    <t>04.02.090</t>
  </si>
  <si>
    <t>02.14.01.096</t>
  </si>
  <si>
    <t>6480双人放倒器（右从动罩壳）</t>
  </si>
  <si>
    <t>04.02.091</t>
  </si>
  <si>
    <t>02.14.01.097</t>
  </si>
  <si>
    <t>6480双人放倒器（搬手拄壳）</t>
  </si>
  <si>
    <t>04.02.092</t>
  </si>
  <si>
    <t>02.14.01.088</t>
  </si>
  <si>
    <t>6486中间座调角器(放倒器左主动)</t>
  </si>
  <si>
    <t>04.02.097</t>
  </si>
  <si>
    <t>02.14.01.057</t>
  </si>
  <si>
    <t>6486中间座调角器(罩壳)</t>
  </si>
  <si>
    <t>04.02.098</t>
  </si>
  <si>
    <t>02.14.01.196</t>
  </si>
  <si>
    <t>6486中间座调角器(手柄)</t>
  </si>
  <si>
    <t>04.02.099</t>
  </si>
  <si>
    <t>02.14.01.197</t>
  </si>
  <si>
    <t>6486后排活节总成(主动边)</t>
  </si>
  <si>
    <t>04.02.095</t>
  </si>
  <si>
    <t>02.14.01.036</t>
  </si>
  <si>
    <t>6486后排活节总成(副边)</t>
  </si>
  <si>
    <t>04.02.096</t>
  </si>
  <si>
    <t>02.14.01.037</t>
  </si>
  <si>
    <t>通道14人中意前排调角器(左主动)</t>
  </si>
  <si>
    <t>04.02.110</t>
  </si>
  <si>
    <t>02.14.01.110</t>
  </si>
  <si>
    <t>通道14人中意前排调角器(左手柄）</t>
  </si>
  <si>
    <t>04.02.111</t>
  </si>
  <si>
    <t>02.14.01.112</t>
  </si>
  <si>
    <t>通道14人中意前排调角器(左罩壳)</t>
  </si>
  <si>
    <t>04.02.112</t>
  </si>
  <si>
    <t>02.14.01.114</t>
  </si>
  <si>
    <t>通道14人中意前排调角器(左从动)</t>
  </si>
  <si>
    <t>04.02.113</t>
  </si>
  <si>
    <t>02.14.01.198</t>
  </si>
  <si>
    <t>通道14人中意前排调角器(右主动)</t>
  </si>
  <si>
    <t>04.02.114</t>
  </si>
  <si>
    <t>02.14.01.111</t>
  </si>
  <si>
    <t>通道14人中意前排调角器(右手柄）</t>
  </si>
  <si>
    <t>04.02.115</t>
  </si>
  <si>
    <t>02.14.01.113</t>
  </si>
  <si>
    <t>通道14人中意前排调角器(右罩壳)</t>
  </si>
  <si>
    <t>04.02.116</t>
  </si>
  <si>
    <t>02.14.01.115</t>
  </si>
  <si>
    <t>通道14人中意前排调角器(右从动)</t>
  </si>
  <si>
    <t>04.02.117</t>
  </si>
  <si>
    <t>02.14.01.199</t>
  </si>
  <si>
    <t>6480折叠器 （ 左主动）</t>
  </si>
  <si>
    <t>04.02.100</t>
  </si>
  <si>
    <t>6480左主动罩壳（灰）</t>
  </si>
  <si>
    <t>04.02.101</t>
  </si>
  <si>
    <t>6480双人放倒器（左主动）</t>
  </si>
  <si>
    <t>04.02.105</t>
  </si>
  <si>
    <t>02.14.01.094</t>
  </si>
  <si>
    <t>6480双人放倒器（左从动）</t>
  </si>
  <si>
    <t>04.02.106</t>
  </si>
  <si>
    <t>02.14.01.095</t>
  </si>
  <si>
    <t>6480双人放倒器（左主动罩壳）</t>
  </si>
  <si>
    <t>04.02.107</t>
  </si>
  <si>
    <t>02.14.01.098</t>
  </si>
  <si>
    <t>6480双人放倒器（左从动罩壳）</t>
  </si>
  <si>
    <t>04.02.108</t>
  </si>
  <si>
    <t>02.14.01.099</t>
  </si>
  <si>
    <t>放倒器装饰罩右</t>
  </si>
  <si>
    <t>04.02.381</t>
  </si>
  <si>
    <t>02.14.05.066</t>
  </si>
  <si>
    <t>放倒器装饰罩左</t>
  </si>
  <si>
    <t>04.02.382</t>
  </si>
  <si>
    <t>02.14.05.067</t>
  </si>
  <si>
    <t>折叠器左主动</t>
  </si>
  <si>
    <t>04.02.383</t>
  </si>
  <si>
    <t>02.12.08.283</t>
  </si>
  <si>
    <t>折叠器右主动</t>
  </si>
  <si>
    <t>04.02.384</t>
  </si>
  <si>
    <t>02.12.08.282</t>
  </si>
  <si>
    <t>MP-X侧翻调角器（左）</t>
  </si>
  <si>
    <t>04.02.410</t>
  </si>
  <si>
    <t>MP-X侧翻调角器（右）</t>
  </si>
  <si>
    <t>04.02.411</t>
  </si>
  <si>
    <t>MP-X双人调角器（左）</t>
  </si>
  <si>
    <t>04.02.412</t>
  </si>
  <si>
    <t>MP-X双人调角器（右）</t>
  </si>
  <si>
    <t>04.02.413</t>
  </si>
  <si>
    <t>K1右舵双人左背右被动调角器（带螺丝）</t>
  </si>
  <si>
    <t>04.02.403</t>
  </si>
  <si>
    <t>K1右舵双人右背左被动调角器</t>
  </si>
  <si>
    <t>04.02.404</t>
  </si>
  <si>
    <t>K1右舵单人被动调角器</t>
  </si>
  <si>
    <t>04.02.405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</si>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</sst>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0_);[Red]\(0.0000\)"/>
  </numFmts>
  <fonts count="3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6"/>
      <color theme="1"/>
      <name val="微软雅黑"/>
      <charset val="134"/>
    </font>
    <font>
      <sz val="9"/>
      <name val="微软雅黑"/>
      <charset val="134"/>
    </font>
    <font>
      <sz val="9"/>
      <name val="宋体"/>
      <charset val="134"/>
      <scheme val="major"/>
    </font>
    <font>
      <sz val="10"/>
      <name val="微软雅黑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1"/>
      <color indexed="8"/>
      <name val="楷体_GB2312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/>
    <xf numFmtId="0" fontId="2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19" borderId="11" applyNumberFormat="0" applyAlignment="0" applyProtection="0">
      <alignment vertical="center"/>
    </xf>
    <xf numFmtId="0" fontId="32" fillId="19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4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8" fontId="4" fillId="0" borderId="2" xfId="34" applyNumberFormat="1" applyFont="1" applyFill="1" applyBorder="1" applyAlignment="1">
      <alignment horizontal="center" vertical="center" wrapText="1"/>
    </xf>
    <xf numFmtId="178" fontId="4" fillId="0" borderId="3" xfId="34" applyNumberFormat="1" applyFont="1" applyFill="1" applyBorder="1" applyAlignment="1">
      <alignment horizontal="center" vertical="center" wrapText="1"/>
    </xf>
    <xf numFmtId="0" fontId="4" fillId="0" borderId="4" xfId="34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178" fontId="4" fillId="0" borderId="5" xfId="34" applyNumberFormat="1" applyFont="1" applyFill="1" applyBorder="1" applyAlignment="1">
      <alignment horizontal="center" vertical="center" wrapText="1"/>
    </xf>
    <xf numFmtId="176" fontId="4" fillId="0" borderId="2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shrinkToFit="1"/>
    </xf>
    <xf numFmtId="178" fontId="1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7" fillId="0" borderId="5" xfId="14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 shrinkToFit="1"/>
    </xf>
    <xf numFmtId="177" fontId="0" fillId="0" borderId="0" xfId="0" applyNumberFormat="1" applyFont="1" applyFill="1" applyAlignment="1">
      <alignment vertical="center"/>
    </xf>
    <xf numFmtId="11" fontId="1" fillId="0" borderId="5" xfId="0" applyNumberFormat="1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39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39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topLeftCell="A40" workbookViewId="0">
      <selection activeCell="K72" sqref="K72"/>
    </sheetView>
  </sheetViews>
  <sheetFormatPr defaultColWidth="9" defaultRowHeight="13.5"/>
  <cols>
    <col min="1" max="1" width="5.5" style="1" customWidth="1"/>
    <col min="2" max="2" width="4.75" style="1" customWidth="1"/>
    <col min="3" max="3" width="23.5" style="1" customWidth="1"/>
    <col min="4" max="5" width="14.25" style="1" customWidth="1"/>
    <col min="6" max="6" width="4.75" style="3" customWidth="1"/>
    <col min="7" max="7" width="10" style="4" customWidth="1"/>
    <col min="8" max="8" width="13.375" style="5" customWidth="1"/>
    <col min="9" max="9" width="13" style="6" customWidth="1"/>
    <col min="10" max="10" width="12.625" style="1"/>
    <col min="11" max="16384" width="9" style="1"/>
  </cols>
  <sheetData>
    <row r="1" s="1" customFormat="1" ht="12.95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35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35"/>
    </row>
    <row r="10" s="1" customFormat="1" ht="18" customHeight="1" spans="1:10">
      <c r="A10" s="2"/>
      <c r="B10" s="25">
        <v>1</v>
      </c>
      <c r="C10" s="26" t="s">
        <v>16</v>
      </c>
      <c r="D10" s="25" t="s">
        <v>17</v>
      </c>
      <c r="E10" s="25" t="str">
        <f>VLOOKUP(D10,[1]Sheet1!$D:$F,3,0)</f>
        <v>SLT0000328</v>
      </c>
      <c r="F10" s="25" t="s">
        <v>18</v>
      </c>
      <c r="G10" s="27">
        <v>37.5373275862069</v>
      </c>
      <c r="H10" s="28">
        <f>G10*0.99</f>
        <v>37.1619543103448</v>
      </c>
      <c r="I10" s="29" t="s">
        <v>19</v>
      </c>
      <c r="J10" s="36"/>
    </row>
    <row r="11" s="1" customFormat="1" ht="18" customHeight="1" spans="1:10">
      <c r="A11" s="2"/>
      <c r="B11" s="25">
        <v>2</v>
      </c>
      <c r="C11" s="26" t="s">
        <v>20</v>
      </c>
      <c r="D11" s="25" t="s">
        <v>21</v>
      </c>
      <c r="E11" s="25" t="str">
        <f>VLOOKUP(D11,[1]Sheet1!$D:$F,3,0)</f>
        <v>SLT0000329</v>
      </c>
      <c r="F11" s="25" t="s">
        <v>18</v>
      </c>
      <c r="G11" s="27">
        <v>35.7812931034483</v>
      </c>
      <c r="H11" s="28">
        <f t="shared" ref="H11:H42" si="0">G11*0.99</f>
        <v>35.4234801724138</v>
      </c>
      <c r="I11" s="29" t="s">
        <v>22</v>
      </c>
      <c r="J11" s="36"/>
    </row>
    <row r="12" s="1" customFormat="1" ht="18" customHeight="1" spans="1:10">
      <c r="A12" s="2"/>
      <c r="B12" s="25">
        <v>3</v>
      </c>
      <c r="C12" s="26" t="s">
        <v>23</v>
      </c>
      <c r="D12" s="25" t="s">
        <v>24</v>
      </c>
      <c r="E12" s="25" t="str">
        <f>VLOOKUP(D12,[1]Sheet1!$D:$F,3,0)</f>
        <v>SLT0000363</v>
      </c>
      <c r="F12" s="25" t="s">
        <v>18</v>
      </c>
      <c r="G12" s="27">
        <v>37.5373275862069</v>
      </c>
      <c r="H12" s="28">
        <f t="shared" si="0"/>
        <v>37.1619543103448</v>
      </c>
      <c r="I12" s="29" t="s">
        <v>25</v>
      </c>
      <c r="J12" s="36"/>
    </row>
    <row r="13" s="1" customFormat="1" ht="18" customHeight="1" spans="1:10">
      <c r="A13" s="2"/>
      <c r="B13" s="25">
        <v>4</v>
      </c>
      <c r="C13" s="26" t="s">
        <v>26</v>
      </c>
      <c r="D13" s="25" t="s">
        <v>27</v>
      </c>
      <c r="E13" s="25" t="str">
        <f>VLOOKUP(D13,[1]Sheet1!$D:$F,3,0)</f>
        <v>SLT0000364</v>
      </c>
      <c r="F13" s="25" t="s">
        <v>18</v>
      </c>
      <c r="G13" s="27">
        <v>35.7812931034483</v>
      </c>
      <c r="H13" s="28">
        <f t="shared" si="0"/>
        <v>35.4234801724138</v>
      </c>
      <c r="I13" s="29" t="s">
        <v>28</v>
      </c>
      <c r="J13" s="36"/>
    </row>
    <row r="14" s="1" customFormat="1" ht="18" customHeight="1" spans="1:10">
      <c r="A14" s="2"/>
      <c r="B14" s="25">
        <v>5</v>
      </c>
      <c r="C14" s="29" t="s">
        <v>29</v>
      </c>
      <c r="D14" s="25" t="s">
        <v>30</v>
      </c>
      <c r="E14" s="25" t="str">
        <f>VLOOKUP(D14,[1]Sheet1!$D:$F,3,0)</f>
        <v>SLT0000330</v>
      </c>
      <c r="F14" s="25" t="s">
        <v>18</v>
      </c>
      <c r="G14" s="27">
        <v>1.5051724137931</v>
      </c>
      <c r="H14" s="28">
        <f t="shared" si="0"/>
        <v>1.49012068965517</v>
      </c>
      <c r="I14" s="29" t="s">
        <v>31</v>
      </c>
      <c r="J14" s="36"/>
    </row>
    <row r="15" s="1" customFormat="1" ht="18" customHeight="1" spans="1:10">
      <c r="A15" s="2"/>
      <c r="B15" s="25">
        <v>6</v>
      </c>
      <c r="C15" s="29" t="s">
        <v>32</v>
      </c>
      <c r="D15" s="25" t="s">
        <v>33</v>
      </c>
      <c r="E15" s="25" t="str">
        <f>VLOOKUP(D15,[1]Sheet1!$D:$F,3,0)</f>
        <v>SLT0000352</v>
      </c>
      <c r="F15" s="25" t="s">
        <v>18</v>
      </c>
      <c r="G15" s="27">
        <v>1.5051724137931</v>
      </c>
      <c r="H15" s="28">
        <f t="shared" si="0"/>
        <v>1.49012068965517</v>
      </c>
      <c r="I15" s="29" t="s">
        <v>34</v>
      </c>
      <c r="J15" s="36"/>
    </row>
    <row r="16" s="1" customFormat="1" ht="18" customHeight="1" spans="1:10">
      <c r="A16" s="2"/>
      <c r="B16" s="25">
        <v>7</v>
      </c>
      <c r="C16" s="29" t="s">
        <v>35</v>
      </c>
      <c r="D16" s="25" t="s">
        <v>36</v>
      </c>
      <c r="E16" s="25" t="str">
        <f>VLOOKUP(D16,[1]Sheet1!$D:$F,3,0)</f>
        <v>SLT0000396</v>
      </c>
      <c r="F16" s="25" t="s">
        <v>18</v>
      </c>
      <c r="G16" s="27">
        <v>26.6248275862069</v>
      </c>
      <c r="H16" s="28">
        <f t="shared" si="0"/>
        <v>26.3585793103448</v>
      </c>
      <c r="I16" s="29" t="s">
        <v>37</v>
      </c>
      <c r="J16" s="36"/>
    </row>
    <row r="17" s="1" customFormat="1" ht="18" customHeight="1" spans="1:10">
      <c r="A17" s="2"/>
      <c r="B17" s="25">
        <v>8</v>
      </c>
      <c r="C17" s="29" t="s">
        <v>38</v>
      </c>
      <c r="D17" s="25" t="s">
        <v>39</v>
      </c>
      <c r="E17" s="25" t="str">
        <f>VLOOKUP(D17,[1]Sheet1!$D:$F,3,0)</f>
        <v>SLT0000398</v>
      </c>
      <c r="F17" s="25" t="s">
        <v>18</v>
      </c>
      <c r="G17" s="27">
        <v>26.6248275862069</v>
      </c>
      <c r="H17" s="28">
        <f t="shared" si="0"/>
        <v>26.3585793103448</v>
      </c>
      <c r="I17" s="29" t="s">
        <v>31</v>
      </c>
      <c r="J17" s="36"/>
    </row>
    <row r="18" s="1" customFormat="1" ht="18" customHeight="1" spans="1:10">
      <c r="A18" s="2"/>
      <c r="B18" s="25">
        <v>9</v>
      </c>
      <c r="C18" s="29" t="s">
        <v>40</v>
      </c>
      <c r="D18" s="25" t="s">
        <v>41</v>
      </c>
      <c r="E18" s="25" t="str">
        <f>VLOOKUP(D18,[1]Sheet1!$D:$F,3,0)</f>
        <v>SLT0000397</v>
      </c>
      <c r="F18" s="25" t="s">
        <v>18</v>
      </c>
      <c r="G18" s="27">
        <v>26.5161206896552</v>
      </c>
      <c r="H18" s="28">
        <f t="shared" si="0"/>
        <v>26.2509594827586</v>
      </c>
      <c r="I18" s="29" t="s">
        <v>42</v>
      </c>
      <c r="J18" s="36"/>
    </row>
    <row r="19" s="1" customFormat="1" ht="18" customHeight="1" spans="1:10">
      <c r="A19" s="2"/>
      <c r="B19" s="25">
        <v>10</v>
      </c>
      <c r="C19" s="29" t="s">
        <v>43</v>
      </c>
      <c r="D19" s="25" t="s">
        <v>44</v>
      </c>
      <c r="E19" s="25" t="str">
        <f>VLOOKUP(D19,[1]Sheet1!$D:$F,3,0)</f>
        <v>SLT0000399</v>
      </c>
      <c r="F19" s="25" t="s">
        <v>18</v>
      </c>
      <c r="G19" s="27">
        <v>26.5161206896552</v>
      </c>
      <c r="H19" s="28">
        <f t="shared" si="0"/>
        <v>26.2509594827586</v>
      </c>
      <c r="I19" s="29" t="s">
        <v>34</v>
      </c>
      <c r="J19" s="36"/>
    </row>
    <row r="20" s="1" customFormat="1" ht="18" customHeight="1" spans="1:10">
      <c r="A20" s="2"/>
      <c r="B20" s="25">
        <v>11</v>
      </c>
      <c r="C20" s="29" t="s">
        <v>45</v>
      </c>
      <c r="D20" s="25" t="s">
        <v>46</v>
      </c>
      <c r="E20" s="25" t="str">
        <f>VLOOKUP(D20,[1]Sheet1!$D:$F,3,0)</f>
        <v>SLT0000410</v>
      </c>
      <c r="F20" s="25" t="s">
        <v>18</v>
      </c>
      <c r="G20" s="27">
        <v>26.5161206896552</v>
      </c>
      <c r="H20" s="28">
        <f t="shared" si="0"/>
        <v>26.2509594827586</v>
      </c>
      <c r="I20" s="29" t="s">
        <v>47</v>
      </c>
      <c r="J20" s="36"/>
    </row>
    <row r="21" s="1" customFormat="1" ht="18" customHeight="1" spans="1:10">
      <c r="A21" s="2"/>
      <c r="B21" s="25">
        <v>12</v>
      </c>
      <c r="C21" s="29" t="s">
        <v>48</v>
      </c>
      <c r="D21" s="25" t="s">
        <v>49</v>
      </c>
      <c r="E21" s="25"/>
      <c r="F21" s="25" t="s">
        <v>18</v>
      </c>
      <c r="G21" s="27">
        <v>26.5161206896552</v>
      </c>
      <c r="H21" s="28">
        <f t="shared" si="0"/>
        <v>26.2509594827586</v>
      </c>
      <c r="I21" s="29" t="s">
        <v>50</v>
      </c>
      <c r="J21" s="36"/>
    </row>
    <row r="22" s="1" customFormat="1" ht="18" customHeight="1" spans="1:10">
      <c r="A22" s="2"/>
      <c r="B22" s="25">
        <v>13</v>
      </c>
      <c r="C22" s="29" t="s">
        <v>51</v>
      </c>
      <c r="D22" s="25" t="s">
        <v>52</v>
      </c>
      <c r="E22" s="25"/>
      <c r="F22" s="25" t="s">
        <v>18</v>
      </c>
      <c r="G22" s="27">
        <v>26.5161206896552</v>
      </c>
      <c r="H22" s="28">
        <f t="shared" si="0"/>
        <v>26.2509594827586</v>
      </c>
      <c r="I22" s="29" t="s">
        <v>53</v>
      </c>
      <c r="J22" s="36"/>
    </row>
    <row r="23" s="1" customFormat="1" ht="18" customHeight="1" spans="1:10">
      <c r="A23" s="2"/>
      <c r="B23" s="25">
        <v>14</v>
      </c>
      <c r="C23" s="29" t="s">
        <v>54</v>
      </c>
      <c r="D23" s="25" t="s">
        <v>55</v>
      </c>
      <c r="E23" s="25"/>
      <c r="F23" s="25" t="s">
        <v>18</v>
      </c>
      <c r="G23" s="27">
        <v>26.5161206896552</v>
      </c>
      <c r="H23" s="28">
        <f t="shared" si="0"/>
        <v>26.2509594827586</v>
      </c>
      <c r="I23" s="29" t="s">
        <v>56</v>
      </c>
      <c r="J23" s="36"/>
    </row>
    <row r="24" s="1" customFormat="1" ht="18" customHeight="1" spans="1:10">
      <c r="A24" s="2"/>
      <c r="B24" s="25">
        <v>15</v>
      </c>
      <c r="C24" s="29" t="s">
        <v>57</v>
      </c>
      <c r="D24" s="25" t="s">
        <v>58</v>
      </c>
      <c r="E24" s="25" t="str">
        <f>VLOOKUP(D24,[1]Sheet1!$D:$F,3,0)</f>
        <v>SLT0000519</v>
      </c>
      <c r="F24" s="25" t="s">
        <v>18</v>
      </c>
      <c r="G24" s="27">
        <v>27.2352586206897</v>
      </c>
      <c r="H24" s="28">
        <f t="shared" si="0"/>
        <v>26.9629060344828</v>
      </c>
      <c r="I24" s="29" t="s">
        <v>59</v>
      </c>
      <c r="J24" s="36"/>
    </row>
    <row r="25" s="1" customFormat="1" ht="18" customHeight="1" spans="1:10">
      <c r="A25" s="2"/>
      <c r="B25" s="25">
        <v>16</v>
      </c>
      <c r="C25" s="29" t="s">
        <v>60</v>
      </c>
      <c r="D25" s="25" t="s">
        <v>61</v>
      </c>
      <c r="E25" s="25" t="str">
        <f>VLOOKUP(D25,[1]Sheet1!$D:$F,3,0)</f>
        <v>SLT0000520</v>
      </c>
      <c r="F25" s="25" t="s">
        <v>18</v>
      </c>
      <c r="G25" s="27">
        <v>27.1181896551724</v>
      </c>
      <c r="H25" s="28">
        <f t="shared" si="0"/>
        <v>26.8470077586207</v>
      </c>
      <c r="I25" s="29" t="s">
        <v>62</v>
      </c>
      <c r="J25" s="36"/>
    </row>
    <row r="26" s="1" customFormat="1" ht="18" customHeight="1" spans="1:10">
      <c r="A26" s="2"/>
      <c r="B26" s="25">
        <v>17</v>
      </c>
      <c r="C26" s="29" t="s">
        <v>63</v>
      </c>
      <c r="D26" s="25" t="s">
        <v>64</v>
      </c>
      <c r="E26" s="25" t="str">
        <f>VLOOKUP(D26,[1]Sheet1!$D:$F,3,0)</f>
        <v>SLT0000542</v>
      </c>
      <c r="F26" s="25" t="s">
        <v>18</v>
      </c>
      <c r="G26" s="27">
        <v>27.2352586206897</v>
      </c>
      <c r="H26" s="28">
        <f t="shared" si="0"/>
        <v>26.9629060344828</v>
      </c>
      <c r="I26" s="29" t="s">
        <v>65</v>
      </c>
      <c r="J26" s="36"/>
    </row>
    <row r="27" s="1" customFormat="1" ht="18" customHeight="1" spans="1:10">
      <c r="A27" s="2"/>
      <c r="B27" s="25">
        <v>18</v>
      </c>
      <c r="C27" s="29" t="s">
        <v>66</v>
      </c>
      <c r="D27" s="25" t="s">
        <v>67</v>
      </c>
      <c r="E27" s="25" t="str">
        <f>VLOOKUP(D27,[1]Sheet1!$D:$F,3,0)</f>
        <v>SLT0000543</v>
      </c>
      <c r="F27" s="25" t="s">
        <v>18</v>
      </c>
      <c r="G27" s="27">
        <v>27.1181896551724</v>
      </c>
      <c r="H27" s="28">
        <f t="shared" si="0"/>
        <v>26.8470077586207</v>
      </c>
      <c r="I27" s="29" t="s">
        <v>68</v>
      </c>
      <c r="J27" s="36"/>
    </row>
    <row r="28" s="1" customFormat="1" ht="18" customHeight="1" spans="1:10">
      <c r="A28" s="2"/>
      <c r="B28" s="25">
        <v>19</v>
      </c>
      <c r="C28" s="30" t="s">
        <v>69</v>
      </c>
      <c r="D28" s="31"/>
      <c r="E28" s="25"/>
      <c r="F28" s="25" t="s">
        <v>18</v>
      </c>
      <c r="G28" s="27">
        <v>2.67586206896552</v>
      </c>
      <c r="H28" s="28">
        <f t="shared" si="0"/>
        <v>2.64910344827586</v>
      </c>
      <c r="I28" s="29"/>
      <c r="J28" s="36"/>
    </row>
    <row r="29" s="1" customFormat="1" ht="18" customHeight="1" spans="1:10">
      <c r="A29" s="2"/>
      <c r="B29" s="25">
        <v>20</v>
      </c>
      <c r="C29" s="29" t="s">
        <v>70</v>
      </c>
      <c r="D29" s="25" t="s">
        <v>71</v>
      </c>
      <c r="E29" s="25" t="str">
        <f>VLOOKUP(D29,[1]Sheet1!$D:$F,3,0)</f>
        <v>SLT0000272</v>
      </c>
      <c r="F29" s="25" t="s">
        <v>18</v>
      </c>
      <c r="G29" s="27">
        <v>7.34189655172414</v>
      </c>
      <c r="H29" s="28">
        <f t="shared" si="0"/>
        <v>7.2684775862069</v>
      </c>
      <c r="I29" s="37" t="s">
        <v>72</v>
      </c>
      <c r="J29" s="36"/>
    </row>
    <row r="30" s="1" customFormat="1" ht="18" customHeight="1" spans="1:10">
      <c r="A30" s="2"/>
      <c r="B30" s="25">
        <v>21</v>
      </c>
      <c r="C30" s="29" t="s">
        <v>73</v>
      </c>
      <c r="D30" s="25" t="s">
        <v>74</v>
      </c>
      <c r="E30" s="25" t="str">
        <f>VLOOKUP(D30,[1]Sheet1!$D:$F,3,0)</f>
        <v>SLT0000427</v>
      </c>
      <c r="F30" s="25" t="s">
        <v>18</v>
      </c>
      <c r="G30" s="27">
        <v>7.34189655172414</v>
      </c>
      <c r="H30" s="28">
        <f t="shared" si="0"/>
        <v>7.2684775862069</v>
      </c>
      <c r="I30" s="37" t="s">
        <v>75</v>
      </c>
      <c r="J30" s="36"/>
    </row>
    <row r="31" s="1" customFormat="1" ht="18" customHeight="1" spans="1:10">
      <c r="A31" s="2"/>
      <c r="B31" s="25">
        <v>22</v>
      </c>
      <c r="C31" s="29" t="s">
        <v>76</v>
      </c>
      <c r="D31" s="25" t="s">
        <v>77</v>
      </c>
      <c r="E31" s="25" t="str">
        <f>VLOOKUP(D31,[1]Sheet1!$D:$F,3,0)</f>
        <v>SLT0000273</v>
      </c>
      <c r="F31" s="25" t="s">
        <v>18</v>
      </c>
      <c r="G31" s="27">
        <v>0.953275862068966</v>
      </c>
      <c r="H31" s="28">
        <f t="shared" si="0"/>
        <v>0.943743103448276</v>
      </c>
      <c r="I31" s="29" t="s">
        <v>78</v>
      </c>
      <c r="J31" s="36"/>
    </row>
    <row r="32" s="1" customFormat="1" ht="18" customHeight="1" spans="1:10">
      <c r="A32" s="2"/>
      <c r="B32" s="25">
        <v>23</v>
      </c>
      <c r="C32" s="29" t="s">
        <v>79</v>
      </c>
      <c r="D32" s="25" t="s">
        <v>80</v>
      </c>
      <c r="E32" s="25" t="str">
        <f>VLOOKUP(D32,[1]Sheet1!$D:$F,3,0)</f>
        <v>SLT0000428</v>
      </c>
      <c r="F32" s="25" t="s">
        <v>18</v>
      </c>
      <c r="G32" s="27">
        <v>0.953275862068966</v>
      </c>
      <c r="H32" s="28">
        <f t="shared" si="0"/>
        <v>0.943743103448276</v>
      </c>
      <c r="I32" s="29" t="s">
        <v>81</v>
      </c>
      <c r="J32" s="36"/>
    </row>
    <row r="33" s="1" customFormat="1" ht="18" customHeight="1" spans="1:10">
      <c r="A33" s="2"/>
      <c r="B33" s="25">
        <v>24</v>
      </c>
      <c r="C33" s="29" t="s">
        <v>82</v>
      </c>
      <c r="D33" s="25" t="s">
        <v>83</v>
      </c>
      <c r="E33" s="25" t="str">
        <f>VLOOKUP(D33,[1]Sheet1!$D:$F,3,0)</f>
        <v>SLT0000274</v>
      </c>
      <c r="F33" s="25" t="s">
        <v>18</v>
      </c>
      <c r="G33" s="27">
        <v>0.0919827586206897</v>
      </c>
      <c r="H33" s="28">
        <f t="shared" si="0"/>
        <v>0.0910629310344828</v>
      </c>
      <c r="I33" s="29" t="s">
        <v>84</v>
      </c>
      <c r="J33" s="36"/>
    </row>
    <row r="34" s="1" customFormat="1" ht="18" customHeight="1" spans="1:10">
      <c r="A34" s="2"/>
      <c r="B34" s="25">
        <v>25</v>
      </c>
      <c r="C34" s="29" t="s">
        <v>85</v>
      </c>
      <c r="D34" s="25" t="s">
        <v>86</v>
      </c>
      <c r="E34" s="25"/>
      <c r="F34" s="25" t="s">
        <v>18</v>
      </c>
      <c r="G34" s="27">
        <v>9.03939655172414</v>
      </c>
      <c r="H34" s="28">
        <f t="shared" si="0"/>
        <v>8.9490025862069</v>
      </c>
      <c r="I34" s="29" t="s">
        <v>87</v>
      </c>
      <c r="J34" s="36"/>
    </row>
    <row r="35" s="1" customFormat="1" ht="18" customHeight="1" spans="1:10">
      <c r="A35" s="2"/>
      <c r="B35" s="25">
        <v>26</v>
      </c>
      <c r="C35" s="29" t="s">
        <v>88</v>
      </c>
      <c r="D35" s="25" t="s">
        <v>89</v>
      </c>
      <c r="E35" s="25"/>
      <c r="F35" s="25" t="s">
        <v>18</v>
      </c>
      <c r="G35" s="27">
        <v>0.869655172413793</v>
      </c>
      <c r="H35" s="28">
        <f t="shared" si="0"/>
        <v>0.860958620689655</v>
      </c>
      <c r="I35" s="29" t="s">
        <v>90</v>
      </c>
      <c r="J35" s="36"/>
    </row>
    <row r="36" s="1" customFormat="1" ht="18" customHeight="1" spans="1:10">
      <c r="A36" s="2"/>
      <c r="B36" s="25">
        <v>27</v>
      </c>
      <c r="C36" s="29" t="s">
        <v>91</v>
      </c>
      <c r="D36" s="25" t="s">
        <v>92</v>
      </c>
      <c r="E36" s="25"/>
      <c r="F36" s="25" t="s">
        <v>18</v>
      </c>
      <c r="G36" s="27">
        <v>0.15051724137931</v>
      </c>
      <c r="H36" s="28">
        <f t="shared" si="0"/>
        <v>0.149012068965517</v>
      </c>
      <c r="I36" s="29" t="s">
        <v>93</v>
      </c>
      <c r="J36" s="36"/>
    </row>
    <row r="37" s="1" customFormat="1" ht="18" customHeight="1" spans="1:10">
      <c r="A37" s="2"/>
      <c r="B37" s="25">
        <v>28</v>
      </c>
      <c r="C37" s="29" t="s">
        <v>94</v>
      </c>
      <c r="D37" s="25" t="s">
        <v>95</v>
      </c>
      <c r="E37" s="25" t="str">
        <f>VLOOKUP(D37,[1]Sheet1!$D:$F,3,0)</f>
        <v>SLT0000277</v>
      </c>
      <c r="F37" s="25" t="s">
        <v>18</v>
      </c>
      <c r="G37" s="27">
        <v>9.61637931034483</v>
      </c>
      <c r="H37" s="28">
        <f t="shared" si="0"/>
        <v>9.52021551724138</v>
      </c>
      <c r="I37" s="29" t="s">
        <v>96</v>
      </c>
      <c r="J37" s="36"/>
    </row>
    <row r="38" s="1" customFormat="1" ht="18" customHeight="1" spans="1:10">
      <c r="A38" s="2"/>
      <c r="B38" s="25">
        <v>29</v>
      </c>
      <c r="C38" s="29" t="s">
        <v>97</v>
      </c>
      <c r="D38" s="25" t="s">
        <v>98</v>
      </c>
      <c r="E38" s="25" t="str">
        <f>VLOOKUP(D38,[1]Sheet1!$D:$F,3,0)</f>
        <v>SLT0000278</v>
      </c>
      <c r="F38" s="25" t="s">
        <v>18</v>
      </c>
      <c r="G38" s="27">
        <v>7.29172413793104</v>
      </c>
      <c r="H38" s="28">
        <f t="shared" si="0"/>
        <v>7.21880689655173</v>
      </c>
      <c r="I38" s="29" t="s">
        <v>99</v>
      </c>
      <c r="J38" s="36"/>
    </row>
    <row r="39" s="1" customFormat="1" ht="18" customHeight="1" spans="1:10">
      <c r="A39" s="2"/>
      <c r="B39" s="25">
        <v>30</v>
      </c>
      <c r="C39" s="29" t="s">
        <v>100</v>
      </c>
      <c r="D39" s="25" t="s">
        <v>101</v>
      </c>
      <c r="E39" s="25"/>
      <c r="F39" s="25" t="s">
        <v>18</v>
      </c>
      <c r="G39" s="27">
        <v>15.8879310344828</v>
      </c>
      <c r="H39" s="28">
        <f t="shared" si="0"/>
        <v>15.729051724138</v>
      </c>
      <c r="I39" s="29" t="s">
        <v>102</v>
      </c>
      <c r="J39" s="36"/>
    </row>
    <row r="40" s="1" customFormat="1" ht="18" customHeight="1" spans="1:10">
      <c r="A40" s="2"/>
      <c r="B40" s="25">
        <v>31</v>
      </c>
      <c r="C40" s="29" t="s">
        <v>103</v>
      </c>
      <c r="D40" s="25" t="s">
        <v>104</v>
      </c>
      <c r="E40" s="25"/>
      <c r="F40" s="25" t="s">
        <v>18</v>
      </c>
      <c r="G40" s="27">
        <v>0.2425</v>
      </c>
      <c r="H40" s="28">
        <f t="shared" si="0"/>
        <v>0.240075</v>
      </c>
      <c r="I40" s="29" t="s">
        <v>105</v>
      </c>
      <c r="J40" s="36"/>
    </row>
    <row r="41" s="1" customFormat="1" ht="18" customHeight="1" spans="1:10">
      <c r="A41" s="2"/>
      <c r="B41" s="25">
        <v>32</v>
      </c>
      <c r="C41" s="29" t="s">
        <v>106</v>
      </c>
      <c r="D41" s="25" t="s">
        <v>107</v>
      </c>
      <c r="E41" s="25"/>
      <c r="F41" s="25" t="s">
        <v>18</v>
      </c>
      <c r="G41" s="27">
        <v>0.903103448275862</v>
      </c>
      <c r="H41" s="28">
        <f t="shared" si="0"/>
        <v>0.894072413793103</v>
      </c>
      <c r="I41" s="29" t="s">
        <v>108</v>
      </c>
      <c r="J41" s="36"/>
    </row>
    <row r="42" s="1" customFormat="1" ht="18" customHeight="1" spans="1:10">
      <c r="A42" s="2"/>
      <c r="B42" s="25">
        <v>33</v>
      </c>
      <c r="C42" s="29" t="s">
        <v>109</v>
      </c>
      <c r="D42" s="25" t="s">
        <v>110</v>
      </c>
      <c r="E42" s="25"/>
      <c r="F42" s="25" t="s">
        <v>18</v>
      </c>
      <c r="G42" s="27">
        <v>1.9901724137931</v>
      </c>
      <c r="H42" s="28">
        <f t="shared" si="0"/>
        <v>1.97027068965517</v>
      </c>
      <c r="I42" s="29" t="s">
        <v>111</v>
      </c>
      <c r="J42" s="36"/>
    </row>
    <row r="43" s="1" customFormat="1" ht="18" customHeight="1" spans="1:10">
      <c r="A43" s="2"/>
      <c r="B43" s="25">
        <v>34</v>
      </c>
      <c r="C43" s="29" t="s">
        <v>112</v>
      </c>
      <c r="D43" s="25" t="s">
        <v>113</v>
      </c>
      <c r="E43" s="25"/>
      <c r="F43" s="25" t="s">
        <v>18</v>
      </c>
      <c r="G43" s="27">
        <v>15.8879310344828</v>
      </c>
      <c r="H43" s="28">
        <f t="shared" ref="H43:H63" si="1">G43*0.99</f>
        <v>15.729051724138</v>
      </c>
      <c r="I43" s="29" t="s">
        <v>114</v>
      </c>
      <c r="J43" s="36"/>
    </row>
    <row r="44" s="1" customFormat="1" ht="18" customHeight="1" spans="1:10">
      <c r="A44" s="2"/>
      <c r="B44" s="25">
        <v>35</v>
      </c>
      <c r="C44" s="29" t="s">
        <v>115</v>
      </c>
      <c r="D44" s="25" t="s">
        <v>116</v>
      </c>
      <c r="E44" s="25"/>
      <c r="F44" s="25" t="s">
        <v>18</v>
      </c>
      <c r="G44" s="27">
        <v>0.2425</v>
      </c>
      <c r="H44" s="28">
        <f t="shared" si="1"/>
        <v>0.240075</v>
      </c>
      <c r="I44" s="29" t="s">
        <v>117</v>
      </c>
      <c r="J44" s="36"/>
    </row>
    <row r="45" s="1" customFormat="1" ht="18" customHeight="1" spans="1:10">
      <c r="A45" s="2"/>
      <c r="B45" s="25">
        <v>36</v>
      </c>
      <c r="C45" s="29" t="s">
        <v>118</v>
      </c>
      <c r="D45" s="25" t="s">
        <v>119</v>
      </c>
      <c r="E45" s="25"/>
      <c r="F45" s="25" t="s">
        <v>18</v>
      </c>
      <c r="G45" s="27">
        <v>0.903103448275862</v>
      </c>
      <c r="H45" s="28">
        <f t="shared" si="1"/>
        <v>0.894072413793103</v>
      </c>
      <c r="I45" s="29" t="s">
        <v>120</v>
      </c>
      <c r="J45" s="36"/>
    </row>
    <row r="46" s="1" customFormat="1" ht="18" customHeight="1" spans="1:10">
      <c r="A46" s="2"/>
      <c r="B46" s="25">
        <v>37</v>
      </c>
      <c r="C46" s="29" t="s">
        <v>121</v>
      </c>
      <c r="D46" s="25" t="s">
        <v>122</v>
      </c>
      <c r="E46" s="25"/>
      <c r="F46" s="25" t="s">
        <v>18</v>
      </c>
      <c r="G46" s="27">
        <v>1.9901724137931</v>
      </c>
      <c r="H46" s="28">
        <f t="shared" si="1"/>
        <v>1.97027068965517</v>
      </c>
      <c r="I46" s="29" t="s">
        <v>123</v>
      </c>
      <c r="J46" s="36"/>
    </row>
    <row r="47" s="1" customFormat="1" ht="18" customHeight="1" spans="1:10">
      <c r="A47" s="2"/>
      <c r="B47" s="25">
        <v>38</v>
      </c>
      <c r="C47" s="29" t="s">
        <v>124</v>
      </c>
      <c r="D47" s="25" t="s">
        <v>125</v>
      </c>
      <c r="E47" s="25" t="str">
        <f>VLOOKUP(D47,[1]Sheet1!$D:$F,3,0)</f>
        <v>SLT0000884</v>
      </c>
      <c r="F47" s="25" t="s">
        <v>18</v>
      </c>
      <c r="G47" s="27">
        <v>7.96905172413793</v>
      </c>
      <c r="H47" s="28">
        <f t="shared" si="1"/>
        <v>7.88936120689655</v>
      </c>
      <c r="I47" s="29"/>
      <c r="J47" s="36"/>
    </row>
    <row r="48" s="1" customFormat="1" ht="18" customHeight="1" spans="1:10">
      <c r="A48" s="2"/>
      <c r="B48" s="25">
        <v>39</v>
      </c>
      <c r="C48" s="29" t="s">
        <v>126</v>
      </c>
      <c r="D48" s="25" t="s">
        <v>127</v>
      </c>
      <c r="E48" s="25"/>
      <c r="F48" s="25" t="s">
        <v>18</v>
      </c>
      <c r="G48" s="27">
        <v>0.953275862068966</v>
      </c>
      <c r="H48" s="28">
        <f t="shared" si="1"/>
        <v>0.943743103448276</v>
      </c>
      <c r="I48" s="29"/>
      <c r="J48" s="36"/>
    </row>
    <row r="49" s="1" customFormat="1" ht="18" customHeight="1" spans="1:10">
      <c r="A49" s="2"/>
      <c r="B49" s="25">
        <v>40</v>
      </c>
      <c r="C49" s="29" t="s">
        <v>128</v>
      </c>
      <c r="D49" s="25" t="s">
        <v>129</v>
      </c>
      <c r="E49" s="25"/>
      <c r="F49" s="25" t="s">
        <v>18</v>
      </c>
      <c r="G49" s="27">
        <v>7.96905172413793</v>
      </c>
      <c r="H49" s="28">
        <f t="shared" si="1"/>
        <v>7.88936120689655</v>
      </c>
      <c r="I49" s="29" t="s">
        <v>130</v>
      </c>
      <c r="J49" s="36"/>
    </row>
    <row r="50" s="1" customFormat="1" ht="18" customHeight="1" spans="1:10">
      <c r="A50" s="2"/>
      <c r="B50" s="25">
        <v>41</v>
      </c>
      <c r="C50" s="29" t="s">
        <v>131</v>
      </c>
      <c r="D50" s="25" t="s">
        <v>132</v>
      </c>
      <c r="E50" s="25"/>
      <c r="F50" s="25" t="s">
        <v>18</v>
      </c>
      <c r="G50" s="27">
        <v>7.96905172413793</v>
      </c>
      <c r="H50" s="28">
        <f t="shared" si="1"/>
        <v>7.88936120689655</v>
      </c>
      <c r="I50" s="29" t="s">
        <v>133</v>
      </c>
      <c r="J50" s="36"/>
    </row>
    <row r="51" s="1" customFormat="1" ht="18" customHeight="1" spans="1:10">
      <c r="A51" s="2"/>
      <c r="B51" s="25">
        <v>42</v>
      </c>
      <c r="C51" s="29" t="s">
        <v>134</v>
      </c>
      <c r="D51" s="25" t="s">
        <v>135</v>
      </c>
      <c r="E51" s="25"/>
      <c r="F51" s="25" t="s">
        <v>18</v>
      </c>
      <c r="G51" s="27">
        <v>0.953275862068966</v>
      </c>
      <c r="H51" s="28">
        <f t="shared" si="1"/>
        <v>0.943743103448276</v>
      </c>
      <c r="I51" s="29" t="s">
        <v>136</v>
      </c>
      <c r="J51" s="36"/>
    </row>
    <row r="52" s="1" customFormat="1" ht="18" customHeight="1" spans="1:10">
      <c r="A52" s="2"/>
      <c r="B52" s="25">
        <v>43</v>
      </c>
      <c r="C52" s="29" t="s">
        <v>137</v>
      </c>
      <c r="D52" s="25" t="s">
        <v>138</v>
      </c>
      <c r="E52" s="25"/>
      <c r="F52" s="25" t="s">
        <v>18</v>
      </c>
      <c r="G52" s="27">
        <v>0.953275862068966</v>
      </c>
      <c r="H52" s="28">
        <f t="shared" si="1"/>
        <v>0.943743103448276</v>
      </c>
      <c r="I52" s="29" t="s">
        <v>139</v>
      </c>
      <c r="J52" s="36"/>
    </row>
    <row r="53" s="1" customFormat="1" ht="18" customHeight="1" spans="1:10">
      <c r="A53" s="2"/>
      <c r="B53" s="25">
        <v>44</v>
      </c>
      <c r="C53" s="29" t="s">
        <v>140</v>
      </c>
      <c r="D53" s="25" t="s">
        <v>141</v>
      </c>
      <c r="E53" s="25"/>
      <c r="F53" s="25" t="s">
        <v>18</v>
      </c>
      <c r="G53" s="27">
        <v>0.87801724137931</v>
      </c>
      <c r="H53" s="28">
        <f t="shared" si="1"/>
        <v>0.869237068965517</v>
      </c>
      <c r="I53" s="29" t="s">
        <v>142</v>
      </c>
      <c r="J53" s="36"/>
    </row>
    <row r="54" s="1" customFormat="1" ht="18" customHeight="1" spans="1:10">
      <c r="A54" s="2"/>
      <c r="B54" s="25">
        <v>45</v>
      </c>
      <c r="C54" s="29" t="s">
        <v>143</v>
      </c>
      <c r="D54" s="25" t="s">
        <v>144</v>
      </c>
      <c r="E54" s="25"/>
      <c r="F54" s="25" t="s">
        <v>18</v>
      </c>
      <c r="G54" s="27">
        <v>0.87801724137931</v>
      </c>
      <c r="H54" s="28">
        <f t="shared" si="1"/>
        <v>0.869237068965517</v>
      </c>
      <c r="I54" s="29" t="s">
        <v>145</v>
      </c>
      <c r="J54" s="36"/>
    </row>
    <row r="55" s="1" customFormat="1" ht="18" customHeight="1" spans="1:10">
      <c r="A55" s="2"/>
      <c r="B55" s="25">
        <v>46</v>
      </c>
      <c r="C55" s="29" t="s">
        <v>146</v>
      </c>
      <c r="D55" s="25" t="s">
        <v>147</v>
      </c>
      <c r="E55" s="25"/>
      <c r="F55" s="25" t="s">
        <v>18</v>
      </c>
      <c r="G55" s="27">
        <v>12.3006034482759</v>
      </c>
      <c r="H55" s="28">
        <f t="shared" si="1"/>
        <v>12.1775974137931</v>
      </c>
      <c r="I55" s="29" t="s">
        <v>148</v>
      </c>
      <c r="J55" s="36"/>
    </row>
    <row r="56" s="1" customFormat="1" ht="18" customHeight="1" spans="1:10">
      <c r="A56" s="2"/>
      <c r="B56" s="25">
        <v>47</v>
      </c>
      <c r="C56" s="29" t="s">
        <v>149</v>
      </c>
      <c r="D56" s="25" t="s">
        <v>150</v>
      </c>
      <c r="E56" s="25"/>
      <c r="F56" s="25" t="s">
        <v>18</v>
      </c>
      <c r="G56" s="27">
        <v>12.3006034482759</v>
      </c>
      <c r="H56" s="28">
        <f t="shared" si="1"/>
        <v>12.1775974137931</v>
      </c>
      <c r="I56" s="29" t="s">
        <v>151</v>
      </c>
      <c r="J56" s="36"/>
    </row>
    <row r="57" s="1" customFormat="1" ht="18" customHeight="1" spans="1:10">
      <c r="A57" s="2"/>
      <c r="B57" s="25">
        <v>48</v>
      </c>
      <c r="C57" s="30" t="s">
        <v>152</v>
      </c>
      <c r="D57" s="32" t="s">
        <v>153</v>
      </c>
      <c r="E57" s="25"/>
      <c r="F57" s="25" t="s">
        <v>18</v>
      </c>
      <c r="G57" s="27">
        <v>15.7541379310345</v>
      </c>
      <c r="H57" s="28">
        <f t="shared" si="1"/>
        <v>15.5965965517242</v>
      </c>
      <c r="I57" s="29"/>
      <c r="J57" s="36"/>
    </row>
    <row r="58" s="1" customFormat="1" ht="18" customHeight="1" spans="1:10">
      <c r="A58" s="2"/>
      <c r="B58" s="25">
        <v>49</v>
      </c>
      <c r="C58" s="30" t="s">
        <v>154</v>
      </c>
      <c r="D58" s="32" t="s">
        <v>155</v>
      </c>
      <c r="E58" s="25"/>
      <c r="F58" s="25" t="s">
        <v>18</v>
      </c>
      <c r="G58" s="27">
        <v>15.7541379310345</v>
      </c>
      <c r="H58" s="28">
        <f t="shared" si="1"/>
        <v>15.5965965517242</v>
      </c>
      <c r="I58" s="29"/>
      <c r="J58" s="36"/>
    </row>
    <row r="59" s="1" customFormat="1" ht="18" customHeight="1" spans="1:10">
      <c r="A59" s="2"/>
      <c r="B59" s="25">
        <v>50</v>
      </c>
      <c r="C59" s="30" t="s">
        <v>156</v>
      </c>
      <c r="D59" s="32" t="s">
        <v>157</v>
      </c>
      <c r="E59" s="25"/>
      <c r="F59" s="25" t="s">
        <v>18</v>
      </c>
      <c r="G59" s="27">
        <v>23.4974137931035</v>
      </c>
      <c r="H59" s="28">
        <f t="shared" si="1"/>
        <v>23.2624396551725</v>
      </c>
      <c r="I59" s="29"/>
      <c r="J59" s="36"/>
    </row>
    <row r="60" s="1" customFormat="1" ht="18" customHeight="1" spans="1:10">
      <c r="A60" s="2"/>
      <c r="B60" s="25">
        <v>51</v>
      </c>
      <c r="C60" s="30" t="s">
        <v>158</v>
      </c>
      <c r="D60" s="32" t="s">
        <v>159</v>
      </c>
      <c r="E60" s="25"/>
      <c r="F60" s="25" t="s">
        <v>18</v>
      </c>
      <c r="G60" s="27">
        <v>23.4974137931035</v>
      </c>
      <c r="H60" s="28">
        <f t="shared" si="1"/>
        <v>23.2624396551725</v>
      </c>
      <c r="I60" s="29"/>
      <c r="J60" s="36"/>
    </row>
    <row r="61" s="1" customFormat="1" ht="18" customHeight="1" spans="1:10">
      <c r="A61" s="2"/>
      <c r="B61" s="25">
        <v>52</v>
      </c>
      <c r="C61" s="29" t="s">
        <v>160</v>
      </c>
      <c r="D61" s="25" t="s">
        <v>161</v>
      </c>
      <c r="E61" s="25" t="str">
        <f>VLOOKUP(D61,[1]Sheet1!$D:$F,3,0)</f>
        <v>SLT0001050</v>
      </c>
      <c r="F61" s="25" t="s">
        <v>18</v>
      </c>
      <c r="G61" s="27">
        <v>26.5161206896552</v>
      </c>
      <c r="H61" s="28">
        <f t="shared" si="1"/>
        <v>26.2509594827586</v>
      </c>
      <c r="I61" s="29" t="s">
        <v>53</v>
      </c>
      <c r="J61" s="36"/>
    </row>
    <row r="62" s="1" customFormat="1" ht="18" customHeight="1" spans="1:10">
      <c r="A62" s="2"/>
      <c r="B62" s="25">
        <v>53</v>
      </c>
      <c r="C62" s="29" t="s">
        <v>162</v>
      </c>
      <c r="D62" s="25" t="s">
        <v>163</v>
      </c>
      <c r="E62" s="25" t="str">
        <f>VLOOKUP(D62,[1]Sheet1!$D:$F,3,0)</f>
        <v>SLT0001051</v>
      </c>
      <c r="F62" s="25" t="s">
        <v>18</v>
      </c>
      <c r="G62" s="27">
        <v>26.5161206896552</v>
      </c>
      <c r="H62" s="28">
        <f t="shared" si="1"/>
        <v>26.2509594827586</v>
      </c>
      <c r="I62" s="29" t="s">
        <v>56</v>
      </c>
      <c r="J62" s="36"/>
    </row>
    <row r="63" s="1" customFormat="1" ht="18" customHeight="1" spans="1:10">
      <c r="A63" s="2"/>
      <c r="B63" s="25">
        <v>51</v>
      </c>
      <c r="C63" s="29" t="s">
        <v>164</v>
      </c>
      <c r="D63" s="25" t="s">
        <v>165</v>
      </c>
      <c r="E63" s="25" t="str">
        <f>VLOOKUP(D63,[1]Sheet1!$D:$F,3,0)</f>
        <v>SLT0001054</v>
      </c>
      <c r="F63" s="25" t="s">
        <v>18</v>
      </c>
      <c r="G63" s="27">
        <v>26.5161206896552</v>
      </c>
      <c r="H63" s="28">
        <f t="shared" si="1"/>
        <v>26.2509594827586</v>
      </c>
      <c r="I63" s="29" t="s">
        <v>50</v>
      </c>
      <c r="J63" s="36"/>
    </row>
    <row r="64" s="1" customFormat="1" ht="18" customHeight="1" spans="1:9">
      <c r="A64" s="33" t="s">
        <v>166</v>
      </c>
      <c r="B64" s="33"/>
      <c r="C64" s="33"/>
      <c r="D64" s="33"/>
      <c r="E64" s="33"/>
      <c r="F64" s="33"/>
      <c r="G64" s="34"/>
      <c r="H64" s="34"/>
      <c r="I64" s="33"/>
    </row>
    <row r="65" s="1" customFormat="1" ht="18" customHeight="1" spans="1:9">
      <c r="A65" s="33" t="s">
        <v>167</v>
      </c>
      <c r="B65" s="33"/>
      <c r="C65" s="33"/>
      <c r="D65" s="33"/>
      <c r="E65" s="33"/>
      <c r="F65" s="33"/>
      <c r="G65" s="34"/>
      <c r="H65" s="34"/>
      <c r="I65" s="33"/>
    </row>
    <row r="66" s="1" customFormat="1" ht="18" customHeight="1" spans="1:9">
      <c r="A66" s="33" t="s">
        <v>168</v>
      </c>
      <c r="B66" s="33"/>
      <c r="C66" s="33"/>
      <c r="D66" s="33"/>
      <c r="E66" s="33"/>
      <c r="F66" s="33"/>
      <c r="G66" s="34"/>
      <c r="H66" s="34"/>
      <c r="I66" s="33"/>
    </row>
    <row r="67" s="1" customFormat="1" ht="18" customHeight="1" spans="1:9">
      <c r="A67" s="38" t="s">
        <v>169</v>
      </c>
      <c r="B67" s="38"/>
      <c r="C67" s="38"/>
      <c r="D67" s="38"/>
      <c r="E67" s="38"/>
      <c r="F67" s="38"/>
      <c r="G67" s="39"/>
      <c r="H67" s="39"/>
      <c r="I67" s="38"/>
    </row>
    <row r="68" s="1" customFormat="1" ht="18" customHeight="1" spans="1:9">
      <c r="A68" s="40"/>
      <c r="B68" s="41"/>
      <c r="C68" s="42"/>
      <c r="D68" s="41"/>
      <c r="E68" s="41"/>
      <c r="F68" s="41"/>
      <c r="G68" s="43"/>
      <c r="H68" s="43"/>
      <c r="I68" s="41"/>
    </row>
    <row r="69" s="1" customFormat="1" ht="18" customHeight="1" spans="1:9">
      <c r="A69" s="44"/>
      <c r="B69" s="45" t="s">
        <v>170</v>
      </c>
      <c r="C69" s="46"/>
      <c r="D69" s="47"/>
      <c r="E69" s="48" t="s">
        <v>171</v>
      </c>
      <c r="F69" s="47"/>
      <c r="G69" s="49"/>
      <c r="H69" s="49"/>
      <c r="I69" s="50"/>
    </row>
    <row r="70" s="2" customFormat="1" ht="18" customHeight="1" spans="1:9">
      <c r="A70" s="45"/>
      <c r="B70" s="47"/>
      <c r="C70" s="46"/>
      <c r="D70" s="47"/>
      <c r="E70" s="47"/>
      <c r="F70" s="47"/>
      <c r="G70" s="49"/>
      <c r="H70" s="43"/>
      <c r="I70" s="47"/>
    </row>
    <row r="71" s="2" customFormat="1" ht="16.5" spans="1:9">
      <c r="A71" s="45"/>
      <c r="B71" s="45" t="s">
        <v>172</v>
      </c>
      <c r="C71" s="45"/>
      <c r="D71" s="41"/>
      <c r="E71" s="45"/>
      <c r="F71" s="41"/>
      <c r="G71" s="48" t="s">
        <v>172</v>
      </c>
      <c r="H71" s="49"/>
      <c r="I71" s="50"/>
    </row>
    <row r="72" s="2" customFormat="1" ht="16.5" spans="1:9">
      <c r="A72" s="45"/>
      <c r="B72" s="45"/>
      <c r="C72" s="45"/>
      <c r="D72" s="41"/>
      <c r="E72" s="45"/>
      <c r="F72" s="41"/>
      <c r="G72" s="49"/>
      <c r="H72" s="49"/>
      <c r="I72" s="50"/>
    </row>
  </sheetData>
  <mergeCells count="16">
    <mergeCell ref="A2:I2"/>
    <mergeCell ref="B3:I3"/>
    <mergeCell ref="B4:I4"/>
    <mergeCell ref="A7:I7"/>
    <mergeCell ref="G8:H8"/>
    <mergeCell ref="A64:I64"/>
    <mergeCell ref="A65:I65"/>
    <mergeCell ref="A66:I66"/>
    <mergeCell ref="A67:I67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2020-04-23T08:25:00Z</dcterms:created>
  <dcterms:modified xsi:type="dcterms:W3CDTF">2020-04-25T02:25:18Z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