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540"/>
  </bookViews>
  <sheets>
    <sheet name="小吕 宏达祥" sheetId="3" r:id="rId1"/>
    <sheet name="Sheet1" sheetId="7" r:id="rId2"/>
  </sheets>
  <externalReferences>
    <externalReference r:id="rId3"/>
  </externalReferences>
  <definedNames>
    <definedName name="_xlnm.Print_Titles" localSheetId="0">'小吕 宏达祥'!$2:$2</definedName>
    <definedName name="_xlnm._FilterDatabase" localSheetId="0" hidden="1">'小吕 宏达祥'!#REF!</definedName>
  </definedNames>
  <calcPr calcId="144525"/>
</workbook>
</file>

<file path=xl/sharedStrings.xml><?xml version="1.0" encoding="utf-8"?>
<sst xmlns="http://schemas.openxmlformats.org/spreadsheetml/2006/main" count="135" uniqueCount="69">
  <si>
    <t>宏达翔劳务公司2020.03月份工人工资</t>
  </si>
  <si>
    <t>序号</t>
  </si>
  <si>
    <t>车间</t>
  </si>
  <si>
    <t>工种</t>
  </si>
  <si>
    <t>姓名</t>
  </si>
  <si>
    <t>出勤天数</t>
  </si>
  <si>
    <t>总工时</t>
  </si>
  <si>
    <t>其他</t>
  </si>
  <si>
    <t>扣款</t>
  </si>
  <si>
    <t>工资</t>
  </si>
  <si>
    <t>饭补</t>
  </si>
  <si>
    <t>车补</t>
  </si>
  <si>
    <t>工资合计</t>
  </si>
  <si>
    <t>备注</t>
  </si>
  <si>
    <t>说明</t>
  </si>
  <si>
    <t>注塑</t>
  </si>
  <si>
    <t>注塑工</t>
  </si>
  <si>
    <t>王保田</t>
  </si>
  <si>
    <t>王峰</t>
  </si>
  <si>
    <t>2020-02-25</t>
  </si>
  <si>
    <t>涂装</t>
  </si>
  <si>
    <t>涂装工</t>
  </si>
  <si>
    <t>齐恩成</t>
  </si>
  <si>
    <t>杨琴丽</t>
  </si>
  <si>
    <t>发泡</t>
  </si>
  <si>
    <t>卢静</t>
  </si>
  <si>
    <t>商用车组装</t>
  </si>
  <si>
    <t>张立芹</t>
  </si>
  <si>
    <t>座椅</t>
  </si>
  <si>
    <t>刘洪荣</t>
  </si>
  <si>
    <t>徐娟娟</t>
  </si>
  <si>
    <t>刘双</t>
  </si>
  <si>
    <t>张红卫</t>
  </si>
  <si>
    <t>韩新岭</t>
  </si>
  <si>
    <t>齐云龙</t>
  </si>
  <si>
    <t>张伟</t>
  </si>
  <si>
    <t>张俊平</t>
  </si>
  <si>
    <t>田淑娟</t>
  </si>
  <si>
    <t>刘春雨</t>
  </si>
  <si>
    <t>2019-10-24</t>
  </si>
  <si>
    <t>吴康伟</t>
  </si>
  <si>
    <t>刘晋</t>
  </si>
  <si>
    <t>王镇</t>
  </si>
  <si>
    <t>张桂茹</t>
  </si>
  <si>
    <t>2019-12-16</t>
  </si>
  <si>
    <t>韩新盼</t>
  </si>
  <si>
    <t>高明秋</t>
  </si>
  <si>
    <t>灯镜</t>
  </si>
  <si>
    <t>组装工</t>
  </si>
  <si>
    <t>张同欢</t>
  </si>
  <si>
    <t>于双江</t>
  </si>
  <si>
    <t>杨学森</t>
  </si>
  <si>
    <t>发泡工</t>
  </si>
  <si>
    <t>李淑芳</t>
  </si>
  <si>
    <t>刘丁瑞</t>
  </si>
  <si>
    <t>补上月少算的4小时工资</t>
  </si>
  <si>
    <t>王春艳</t>
  </si>
  <si>
    <t>张忠槐</t>
  </si>
  <si>
    <t>张城瑞</t>
  </si>
  <si>
    <t>孙立德</t>
  </si>
  <si>
    <t>胡希云</t>
  </si>
  <si>
    <t>补上月多扣的工服</t>
  </si>
  <si>
    <t>宋美霞</t>
  </si>
  <si>
    <t>石文成</t>
  </si>
  <si>
    <t>高伟皓</t>
  </si>
  <si>
    <t>滕义彪</t>
  </si>
  <si>
    <t>编制：</t>
  </si>
  <si>
    <t>高福玲</t>
  </si>
  <si>
    <t>审核：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</si>
</sst>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_ "/>
  </numFmts>
  <fonts count="29">
    <font>
      <sz val="11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b/>
      <sz val="12"/>
      <color theme="1"/>
      <name val="微软雅黑"/>
      <charset val="134"/>
    </font>
    <font>
      <sz val="11"/>
      <color theme="1"/>
      <name val="微软雅黑"/>
      <charset val="134"/>
    </font>
    <font>
      <b/>
      <sz val="8"/>
      <color theme="1"/>
      <name val="微软雅黑"/>
      <charset val="134"/>
    </font>
    <font>
      <sz val="9"/>
      <color theme="1"/>
      <name val="微软雅黑"/>
      <charset val="134"/>
    </font>
    <font>
      <sz val="8"/>
      <color theme="1"/>
      <name val="微软雅黑"/>
      <charset val="134"/>
    </font>
    <font>
      <sz val="6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8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4" fillId="8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2" borderId="5" applyNumberFormat="0" applyFont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8" fillId="14" borderId="6" applyNumberFormat="0" applyAlignment="0" applyProtection="0">
      <alignment vertical="center"/>
    </xf>
    <xf numFmtId="0" fontId="24" fillId="14" borderId="3" applyNumberFormat="0" applyAlignment="0" applyProtection="0">
      <alignment vertical="center"/>
    </xf>
    <xf numFmtId="0" fontId="11" fillId="4" borderId="2" applyNumberFormat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14" fontId="0" fillId="0" borderId="0" xfId="0" applyNumberFormat="1" applyFill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C000"/>
      <color rgb="0092D05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TengJingtao\Desktop\1.&#21592;&#24037;&#26723;&#26696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后勤人员"/>
      <sheetName val="后勤人员变动"/>
      <sheetName val="一线员工"/>
      <sheetName val="一线员工变动"/>
      <sheetName val="劳务临时工"/>
      <sheetName val="劳务临时工变动"/>
      <sheetName val="临时工"/>
      <sheetName val="北京转入"/>
      <sheetName val="Sheet1"/>
    </sheetNames>
    <sheetDataSet>
      <sheetData sheetId="0"/>
      <sheetData sheetId="1"/>
      <sheetData sheetId="2"/>
      <sheetData sheetId="3"/>
      <sheetData sheetId="4">
        <row r="2">
          <cell r="B2" t="str">
            <v>王克杰</v>
          </cell>
          <cell r="C2" t="str">
            <v>济南服务  意外险</v>
          </cell>
          <cell r="D2" t="str">
            <v>——</v>
          </cell>
          <cell r="E2" t="str">
            <v>——</v>
          </cell>
          <cell r="F2" t="str">
            <v>男</v>
          </cell>
          <cell r="G2" t="str">
            <v>汉</v>
          </cell>
          <cell r="H2" t="str">
            <v>370983198801063395</v>
          </cell>
          <cell r="I2" t="str">
            <v>√</v>
          </cell>
          <cell r="J2" t="str">
            <v>山东省肥城市桃园镇龙岗村188号</v>
          </cell>
          <cell r="K2" t="str">
            <v>1988-01-06</v>
          </cell>
        </row>
        <row r="2">
          <cell r="Q2" t="str">
            <v>2018-11</v>
          </cell>
        </row>
        <row r="3">
          <cell r="B3" t="str">
            <v>芦建军</v>
          </cell>
          <cell r="C3" t="str">
            <v>济南服务  意外险</v>
          </cell>
          <cell r="D3" t="str">
            <v>——</v>
          </cell>
          <cell r="E3" t="str">
            <v>——</v>
          </cell>
          <cell r="F3" t="str">
            <v>男</v>
          </cell>
          <cell r="G3" t="str">
            <v>汉</v>
          </cell>
          <cell r="H3" t="str">
            <v>370122196808177197</v>
          </cell>
          <cell r="I3" t="str">
            <v>√</v>
          </cell>
          <cell r="J3" t="str">
            <v>山东省章丘市圣井街道办事处北栗园村后街24号</v>
          </cell>
          <cell r="K3" t="str">
            <v>1968-08-17</v>
          </cell>
        </row>
        <row r="3">
          <cell r="Q3" t="str">
            <v>2018-11</v>
          </cell>
        </row>
        <row r="4">
          <cell r="B4" t="str">
            <v>万传志</v>
          </cell>
          <cell r="C4" t="str">
            <v>山东服务  意外险</v>
          </cell>
          <cell r="D4" t="str">
            <v>——</v>
          </cell>
          <cell r="E4" t="str">
            <v>——</v>
          </cell>
          <cell r="F4" t="str">
            <v>男</v>
          </cell>
          <cell r="G4" t="str">
            <v>汉</v>
          </cell>
          <cell r="H4" t="str">
            <v>340505195712201215</v>
          </cell>
          <cell r="I4" t="str">
            <v>√</v>
          </cell>
        </row>
        <row r="4">
          <cell r="K4" t="str">
            <v>1957-12-20</v>
          </cell>
        </row>
        <row r="5">
          <cell r="B5" t="str">
            <v>蒋永霞</v>
          </cell>
          <cell r="C5" t="str">
            <v>山东服务  意外险</v>
          </cell>
          <cell r="D5" t="str">
            <v>——</v>
          </cell>
          <cell r="E5" t="str">
            <v>——</v>
          </cell>
          <cell r="F5" t="str">
            <v>女</v>
          </cell>
          <cell r="G5" t="str">
            <v>汉</v>
          </cell>
          <cell r="H5" t="str">
            <v>340824198203042825</v>
          </cell>
          <cell r="I5" t="str">
            <v>√</v>
          </cell>
        </row>
        <row r="5">
          <cell r="K5" t="str">
            <v>1982-03-04</v>
          </cell>
        </row>
        <row r="6">
          <cell r="B6" t="str">
            <v>赵宏升</v>
          </cell>
          <cell r="C6" t="str">
            <v>五征服务  意外险</v>
          </cell>
          <cell r="D6" t="str">
            <v>——</v>
          </cell>
          <cell r="E6" t="str">
            <v>——</v>
          </cell>
          <cell r="F6" t="str">
            <v>男</v>
          </cell>
          <cell r="G6" t="str">
            <v>汉</v>
          </cell>
          <cell r="H6" t="str">
            <v>371121198109251515</v>
          </cell>
          <cell r="I6" t="str">
            <v>√</v>
          </cell>
          <cell r="J6" t="str">
            <v>山东省日照市五莲县山海名都小区</v>
          </cell>
          <cell r="K6" t="str">
            <v>1981-09-25</v>
          </cell>
          <cell r="L6" t="str">
            <v>大专</v>
          </cell>
          <cell r="M6" t="str">
            <v>国际贸易专业</v>
          </cell>
          <cell r="N6" t="str">
            <v>日照市广播电视大学</v>
          </cell>
          <cell r="O6" t="str">
            <v>2003-06</v>
          </cell>
          <cell r="P6" t="str">
            <v>山东省</v>
          </cell>
          <cell r="Q6" t="str">
            <v>2015年</v>
          </cell>
        </row>
        <row r="7">
          <cell r="B7" t="str">
            <v>阳帆</v>
          </cell>
          <cell r="C7" t="str">
            <v>湖南服务  意外险</v>
          </cell>
          <cell r="D7" t="str">
            <v>——</v>
          </cell>
          <cell r="E7" t="str">
            <v>——</v>
          </cell>
          <cell r="F7" t="str">
            <v>男</v>
          </cell>
          <cell r="G7" t="str">
            <v>汉</v>
          </cell>
          <cell r="H7" t="str">
            <v>430281198406033319</v>
          </cell>
          <cell r="I7" t="str">
            <v>√</v>
          </cell>
          <cell r="J7" t="str">
            <v>湖南省醴陵市东富镇伏龙村大塘组7号</v>
          </cell>
          <cell r="K7" t="str">
            <v>1984-06-03</v>
          </cell>
          <cell r="L7" t="str">
            <v>本科</v>
          </cell>
          <cell r="M7" t="str">
            <v>社会体育</v>
          </cell>
          <cell r="N7" t="str">
            <v>湖南文理学院</v>
          </cell>
          <cell r="O7" t="str">
            <v>2006-07</v>
          </cell>
          <cell r="P7" t="str">
            <v>湖南省醴陵市</v>
          </cell>
          <cell r="Q7" t="str">
            <v>2019-06-26</v>
          </cell>
        </row>
        <row r="8">
          <cell r="B8" t="str">
            <v>王砚兵</v>
          </cell>
          <cell r="C8" t="str">
            <v>诸城服务  意外险</v>
          </cell>
          <cell r="D8" t="str">
            <v>——</v>
          </cell>
          <cell r="E8" t="str">
            <v>——</v>
          </cell>
          <cell r="F8" t="str">
            <v>男</v>
          </cell>
          <cell r="G8" t="str">
            <v>汉</v>
          </cell>
          <cell r="H8" t="str">
            <v>370728197103050212</v>
          </cell>
          <cell r="I8" t="str">
            <v>√</v>
          </cell>
          <cell r="J8" t="str">
            <v>山东诚诸城市八里庄路八里庄东巷177号</v>
          </cell>
          <cell r="K8" t="str">
            <v>1971-03-05</v>
          </cell>
          <cell r="L8" t="str">
            <v>初中</v>
          </cell>
          <cell r="M8" t="str">
            <v>无</v>
          </cell>
          <cell r="N8" t="str">
            <v>诸城市北十里中学</v>
          </cell>
          <cell r="O8" t="str">
            <v>1987-08</v>
          </cell>
          <cell r="P8" t="str">
            <v>山东诸城东象家园</v>
          </cell>
          <cell r="Q8" t="str">
            <v>2019-08-10</v>
          </cell>
        </row>
        <row r="9">
          <cell r="B9" t="str">
            <v>刘丁瑞</v>
          </cell>
          <cell r="C9" t="str">
            <v>发泡车间  劳务吕</v>
          </cell>
          <cell r="D9">
            <v>18</v>
          </cell>
          <cell r="E9" t="str">
            <v>劳务工</v>
          </cell>
          <cell r="F9" t="str">
            <v>男</v>
          </cell>
          <cell r="G9" t="str">
            <v>汉</v>
          </cell>
          <cell r="H9" t="str">
            <v>132930197103080710</v>
          </cell>
          <cell r="I9" t="str">
            <v>√</v>
          </cell>
          <cell r="J9" t="str">
            <v>河北省黄骅市羊二庄镇许官村71号</v>
          </cell>
          <cell r="K9" t="str">
            <v>1971-03-08</v>
          </cell>
          <cell r="L9" t="str">
            <v>大专</v>
          </cell>
          <cell r="M9" t="str">
            <v>计算机财务管理</v>
          </cell>
          <cell r="N9" t="str">
            <v>河北科技大学</v>
          </cell>
          <cell r="O9" t="str">
            <v>2008-07</v>
          </cell>
          <cell r="P9" t="str">
            <v>羊二庄镇许官村</v>
          </cell>
          <cell r="Q9" t="str">
            <v>2019-11-13</v>
          </cell>
        </row>
        <row r="10">
          <cell r="B10" t="str">
            <v>孙立德</v>
          </cell>
          <cell r="C10" t="str">
            <v>发泡车间  劳务吕</v>
          </cell>
          <cell r="D10">
            <v>18</v>
          </cell>
          <cell r="E10" t="str">
            <v>劳务工</v>
          </cell>
          <cell r="F10" t="str">
            <v>男</v>
          </cell>
          <cell r="G10" t="str">
            <v>汉</v>
          </cell>
          <cell r="H10" t="str">
            <v>132930197702041617</v>
          </cell>
          <cell r="I10" t="str">
            <v>√</v>
          </cell>
          <cell r="J10" t="str">
            <v>河北省黄骅市常郭镇西马村131号</v>
          </cell>
          <cell r="K10" t="str">
            <v>1977-02-04</v>
          </cell>
          <cell r="L10" t="str">
            <v>初中</v>
          </cell>
          <cell r="M10" t="str">
            <v>无</v>
          </cell>
          <cell r="N10" t="str">
            <v>华孟中学</v>
          </cell>
          <cell r="O10" t="str">
            <v>1991-06</v>
          </cell>
          <cell r="P10" t="str">
            <v>常郭镇西马村</v>
          </cell>
          <cell r="Q10" t="str">
            <v>2020-02-25</v>
          </cell>
        </row>
        <row r="11">
          <cell r="B11" t="str">
            <v>李淑芳</v>
          </cell>
          <cell r="C11" t="str">
            <v>发泡车间  劳务吕</v>
          </cell>
          <cell r="D11">
            <v>18</v>
          </cell>
          <cell r="E11" t="str">
            <v>劳务工</v>
          </cell>
          <cell r="F11" t="str">
            <v>女</v>
          </cell>
          <cell r="G11" t="str">
            <v>汉</v>
          </cell>
          <cell r="H11" t="str">
            <v>130925197504076429</v>
          </cell>
          <cell r="I11" t="str">
            <v>√</v>
          </cell>
          <cell r="J11" t="str">
            <v>河北省沧州市盐山县望树镇前店村413号</v>
          </cell>
          <cell r="K11" t="str">
            <v>1975-04-07</v>
          </cell>
          <cell r="L11" t="str">
            <v>初中</v>
          </cell>
          <cell r="M11" t="str">
            <v>无</v>
          </cell>
          <cell r="N11" t="str">
            <v>盐山中学</v>
          </cell>
          <cell r="O11" t="str">
            <v>1995-06</v>
          </cell>
          <cell r="P11" t="str">
            <v>河北省沧州市盐山县望树镇前店村413号</v>
          </cell>
          <cell r="Q11" t="str">
            <v>2019-04-24</v>
          </cell>
        </row>
        <row r="12">
          <cell r="B12" t="str">
            <v>王春艳</v>
          </cell>
          <cell r="C12" t="str">
            <v>发泡车间  劳务吕</v>
          </cell>
          <cell r="D12">
            <v>18</v>
          </cell>
          <cell r="E12" t="str">
            <v>劳务工</v>
          </cell>
          <cell r="F12" t="str">
            <v>女</v>
          </cell>
          <cell r="G12" t="str">
            <v>汉</v>
          </cell>
          <cell r="H12" t="str">
            <v>130925199003075427</v>
          </cell>
          <cell r="I12" t="str">
            <v>√</v>
          </cell>
          <cell r="J12" t="str">
            <v>河北省沧州市盐山县庆云镇黑牛王村63号</v>
          </cell>
          <cell r="K12" t="str">
            <v>1990-03-07</v>
          </cell>
          <cell r="L12" t="str">
            <v>初中</v>
          </cell>
          <cell r="M12" t="str">
            <v>无</v>
          </cell>
          <cell r="N12" t="str">
            <v>庆云镇中学</v>
          </cell>
          <cell r="O12" t="str">
            <v>2005-06</v>
          </cell>
          <cell r="P12" t="str">
            <v>盐山</v>
          </cell>
          <cell r="Q12" t="str">
            <v>2019-05-22</v>
          </cell>
        </row>
        <row r="13">
          <cell r="B13" t="str">
            <v>宋美霞</v>
          </cell>
          <cell r="C13" t="str">
            <v>发泡车间  劳务吕</v>
          </cell>
          <cell r="D13">
            <v>18</v>
          </cell>
          <cell r="E13" t="str">
            <v>劳务工</v>
          </cell>
          <cell r="F13" t="str">
            <v>女</v>
          </cell>
          <cell r="G13" t="str">
            <v>汉</v>
          </cell>
          <cell r="H13" t="str">
            <v>130925197612045021</v>
          </cell>
          <cell r="I13" t="str">
            <v>√</v>
          </cell>
          <cell r="J13" t="str">
            <v>河北省沧州市盐山县盐山镇大刘牛村114号</v>
          </cell>
          <cell r="K13" t="str">
            <v>1976-12-04</v>
          </cell>
          <cell r="L13" t="str">
            <v>小学</v>
          </cell>
          <cell r="M13" t="str">
            <v>无</v>
          </cell>
          <cell r="N13" t="str">
            <v>大刘牛村小学</v>
          </cell>
          <cell r="O13" t="str">
            <v>1988-06</v>
          </cell>
          <cell r="P13" t="str">
            <v>盐山县</v>
          </cell>
          <cell r="Q13" t="str">
            <v>2019-12-05</v>
          </cell>
        </row>
        <row r="14">
          <cell r="B14" t="str">
            <v>德桂敏</v>
          </cell>
          <cell r="C14" t="str">
            <v>发泡车间  劳务毕</v>
          </cell>
          <cell r="D14">
            <v>18</v>
          </cell>
          <cell r="E14" t="str">
            <v>劳务工</v>
          </cell>
          <cell r="F14" t="str">
            <v>女</v>
          </cell>
          <cell r="G14" t="str">
            <v>汉</v>
          </cell>
          <cell r="H14" t="str">
            <v>132930197905303322</v>
          </cell>
          <cell r="I14" t="str">
            <v>√</v>
          </cell>
          <cell r="J14" t="str">
            <v>河北省黄骅市齐家务乡三科牛村130号</v>
          </cell>
          <cell r="K14" t="str">
            <v>1979-05-30</v>
          </cell>
          <cell r="L14" t="str">
            <v>初中</v>
          </cell>
          <cell r="M14" t="str">
            <v>无</v>
          </cell>
          <cell r="N14" t="str">
            <v>齐家务中学</v>
          </cell>
          <cell r="O14" t="str">
            <v>1996-06</v>
          </cell>
          <cell r="P14" t="str">
            <v>阳光新城二期1301-1-101</v>
          </cell>
          <cell r="Q14" t="str">
            <v>2020-02-25</v>
          </cell>
        </row>
        <row r="15">
          <cell r="B15" t="str">
            <v>刘秋凤</v>
          </cell>
          <cell r="C15" t="str">
            <v>发泡车间  劳务毕</v>
          </cell>
          <cell r="D15">
            <v>18</v>
          </cell>
          <cell r="E15" t="str">
            <v>劳务工</v>
          </cell>
          <cell r="F15" t="str">
            <v>女</v>
          </cell>
          <cell r="G15" t="str">
            <v>汉</v>
          </cell>
          <cell r="H15" t="str">
            <v>130925199005057046</v>
          </cell>
          <cell r="I15" t="str">
            <v>√</v>
          </cell>
          <cell r="J15" t="str">
            <v>河北沧州市盐山县常庄乡汤家村42号</v>
          </cell>
          <cell r="K15" t="str">
            <v>1990-05-05</v>
          </cell>
          <cell r="L15" t="str">
            <v>初中</v>
          </cell>
          <cell r="M15" t="str">
            <v>无</v>
          </cell>
          <cell r="N15" t="str">
            <v>常庄中学</v>
          </cell>
          <cell r="O15" t="str">
            <v>2005-06</v>
          </cell>
          <cell r="P15" t="str">
            <v>中捷</v>
          </cell>
          <cell r="Q15" t="str">
            <v>2020-02-25</v>
          </cell>
        </row>
        <row r="16">
          <cell r="B16" t="str">
            <v>石文成</v>
          </cell>
          <cell r="C16" t="str">
            <v>发泡车间  劳务吕</v>
          </cell>
          <cell r="D16">
            <v>18</v>
          </cell>
          <cell r="E16" t="str">
            <v>劳务工</v>
          </cell>
          <cell r="F16" t="str">
            <v>男</v>
          </cell>
          <cell r="G16" t="str">
            <v>汉</v>
          </cell>
          <cell r="H16" t="str">
            <v>132928197708023610</v>
          </cell>
          <cell r="I16" t="str">
            <v>√</v>
          </cell>
          <cell r="J16" t="str">
            <v>河北省沧州市南皮县鲍官屯镇张旗屯村662号</v>
          </cell>
          <cell r="K16" t="str">
            <v>1977-08-02</v>
          </cell>
          <cell r="L16" t="str">
            <v>初中</v>
          </cell>
          <cell r="M16" t="str">
            <v>无</v>
          </cell>
          <cell r="N16" t="str">
            <v>鲍官屯中学</v>
          </cell>
          <cell r="O16" t="str">
            <v>1994-06</v>
          </cell>
          <cell r="P16" t="str">
            <v>河北省黄骅市坑东村</v>
          </cell>
          <cell r="Q16" t="str">
            <v>2020-03-11</v>
          </cell>
        </row>
        <row r="17">
          <cell r="B17" t="str">
            <v>臧军岗</v>
          </cell>
          <cell r="C17" t="str">
            <v>发泡车间  劳务张</v>
          </cell>
          <cell r="D17">
            <v>18</v>
          </cell>
          <cell r="E17" t="str">
            <v>劳务工</v>
          </cell>
          <cell r="F17" t="str">
            <v>男</v>
          </cell>
          <cell r="G17" t="str">
            <v>汉</v>
          </cell>
          <cell r="H17" t="str">
            <v>130924199101203537</v>
          </cell>
          <cell r="I17" t="str">
            <v>√</v>
          </cell>
          <cell r="J17" t="str">
            <v>河北省沧州市海兴县苏基镇马厂村354号</v>
          </cell>
          <cell r="K17" t="str">
            <v>1991-01-20</v>
          </cell>
          <cell r="L17" t="str">
            <v>中专</v>
          </cell>
          <cell r="M17" t="str">
            <v>计算机平面设计</v>
          </cell>
          <cell r="N17" t="str">
            <v>陕西电脑学校</v>
          </cell>
          <cell r="O17" t="str">
            <v>2008-12</v>
          </cell>
          <cell r="P17" t="str">
            <v>海兴县马厂村</v>
          </cell>
          <cell r="Q17" t="str">
            <v>2020-03-12</v>
          </cell>
        </row>
        <row r="18">
          <cell r="B18" t="str">
            <v>张红鹤</v>
          </cell>
          <cell r="C18" t="str">
            <v>发泡车间  劳务张</v>
          </cell>
          <cell r="D18">
            <v>18</v>
          </cell>
          <cell r="E18" t="str">
            <v>劳务工</v>
          </cell>
          <cell r="F18" t="str">
            <v>男</v>
          </cell>
          <cell r="G18" t="str">
            <v>汉</v>
          </cell>
          <cell r="H18" t="str">
            <v>130983200001301610</v>
          </cell>
          <cell r="I18" t="str">
            <v>√</v>
          </cell>
          <cell r="J18" t="str">
            <v>河北和僧黄骅市常郭镇前王桥村280号</v>
          </cell>
          <cell r="K18" t="str">
            <v>2000-01-30</v>
          </cell>
          <cell r="L18" t="str">
            <v>初中</v>
          </cell>
          <cell r="M18" t="str">
            <v>无</v>
          </cell>
          <cell r="N18" t="str">
            <v>常郭中学</v>
          </cell>
          <cell r="O18" t="str">
            <v>2016-01</v>
          </cell>
          <cell r="P18" t="str">
            <v>常郭镇前王桥村</v>
          </cell>
          <cell r="Q18" t="str">
            <v>2020-03-12</v>
          </cell>
        </row>
        <row r="19">
          <cell r="B19" t="str">
            <v>赵腾杰</v>
          </cell>
          <cell r="C19" t="str">
            <v>发泡车间  劳务张</v>
          </cell>
          <cell r="D19">
            <v>18</v>
          </cell>
          <cell r="E19" t="str">
            <v>劳务工</v>
          </cell>
          <cell r="F19" t="str">
            <v>男</v>
          </cell>
          <cell r="G19" t="str">
            <v>汉</v>
          </cell>
          <cell r="H19" t="str">
            <v>132930199408240518</v>
          </cell>
          <cell r="I19" t="str">
            <v>√</v>
          </cell>
          <cell r="J19" t="str">
            <v>河北省黄骅市羊二庄镇大孙庄村166号</v>
          </cell>
          <cell r="K19" t="str">
            <v>1994-08-24</v>
          </cell>
          <cell r="L19" t="str">
            <v>高中</v>
          </cell>
          <cell r="M19" t="str">
            <v>无</v>
          </cell>
          <cell r="N19" t="str">
            <v>黄骅市中学</v>
          </cell>
          <cell r="O19" t="str">
            <v>2009-06</v>
          </cell>
          <cell r="P19" t="str">
            <v>大学城六期D9-3-301</v>
          </cell>
          <cell r="Q19" t="str">
            <v>2020-03-12</v>
          </cell>
        </row>
        <row r="20">
          <cell r="B20" t="str">
            <v>魏福杰</v>
          </cell>
          <cell r="C20" t="str">
            <v>发泡车间  劳务张</v>
          </cell>
          <cell r="D20">
            <v>18</v>
          </cell>
          <cell r="E20" t="str">
            <v>劳务工</v>
          </cell>
          <cell r="F20" t="str">
            <v>女</v>
          </cell>
          <cell r="G20" t="str">
            <v>汉</v>
          </cell>
          <cell r="H20" t="str">
            <v>130924198411034244</v>
          </cell>
          <cell r="I20" t="str">
            <v>√</v>
          </cell>
          <cell r="J20" t="str">
            <v>山东省庆云县崔口镇齐周务东北村035号</v>
          </cell>
          <cell r="K20" t="str">
            <v>1984-11-03</v>
          </cell>
          <cell r="L20" t="str">
            <v>初中</v>
          </cell>
          <cell r="M20" t="str">
            <v>无</v>
          </cell>
          <cell r="N20" t="str">
            <v>崔口镇中学</v>
          </cell>
          <cell r="O20" t="str">
            <v>2004-06</v>
          </cell>
          <cell r="P20" t="str">
            <v>沧州市海兴县马厂</v>
          </cell>
          <cell r="Q20" t="str">
            <v>2020-03-12</v>
          </cell>
        </row>
        <row r="21">
          <cell r="B21" t="str">
            <v>田慧英</v>
          </cell>
          <cell r="C21" t="str">
            <v>发泡车间  劳务张</v>
          </cell>
          <cell r="D21">
            <v>18</v>
          </cell>
          <cell r="E21" t="str">
            <v>劳务工</v>
          </cell>
          <cell r="F21" t="str">
            <v>女</v>
          </cell>
          <cell r="G21" t="str">
            <v>汉</v>
          </cell>
          <cell r="H21" t="str">
            <v>370126199304274224</v>
          </cell>
          <cell r="I21" t="str">
            <v>√</v>
          </cell>
          <cell r="J21" t="str">
            <v>山东省商河县张坊乡西小王村31号</v>
          </cell>
          <cell r="K21" t="str">
            <v>1993-04-27</v>
          </cell>
          <cell r="L21" t="str">
            <v>大专</v>
          </cell>
          <cell r="M21" t="str">
            <v>幼教</v>
          </cell>
          <cell r="N21" t="str">
            <v>山东师范大学</v>
          </cell>
          <cell r="O21" t="str">
            <v>2019-07</v>
          </cell>
          <cell r="P21" t="str">
            <v>黄骅市建设大街李子札楼</v>
          </cell>
          <cell r="Q21" t="str">
            <v>2020-03-12</v>
          </cell>
        </row>
        <row r="22">
          <cell r="B22" t="str">
            <v>陈宝霞</v>
          </cell>
          <cell r="C22" t="str">
            <v>发泡车间  劳务张</v>
          </cell>
          <cell r="D22">
            <v>18</v>
          </cell>
          <cell r="E22" t="str">
            <v>劳务工</v>
          </cell>
          <cell r="F22" t="str">
            <v>女</v>
          </cell>
          <cell r="G22" t="str">
            <v>汉</v>
          </cell>
          <cell r="H22" t="str">
            <v>371424198106151522</v>
          </cell>
          <cell r="I22" t="str">
            <v>√</v>
          </cell>
          <cell r="J22" t="str">
            <v>河北省黄骅市齐家务乡大科牛村480号</v>
          </cell>
          <cell r="K22" t="str">
            <v>1981-06-15</v>
          </cell>
          <cell r="L22" t="str">
            <v>初中</v>
          </cell>
          <cell r="M22" t="str">
            <v>无</v>
          </cell>
          <cell r="N22" t="str">
            <v>山东省临邑县德平二中</v>
          </cell>
          <cell r="O22" t="str">
            <v>1998-06</v>
          </cell>
          <cell r="P22" t="str">
            <v>黄骅市万泰家园</v>
          </cell>
          <cell r="Q22" t="str">
            <v>2020-03-28</v>
          </cell>
        </row>
        <row r="23">
          <cell r="B23" t="str">
            <v>杨镇瑜</v>
          </cell>
          <cell r="C23" t="str">
            <v>发泡车间  劳务张</v>
          </cell>
          <cell r="D23">
            <v>18</v>
          </cell>
          <cell r="E23" t="str">
            <v>劳务工</v>
          </cell>
          <cell r="F23" t="str">
            <v>男</v>
          </cell>
          <cell r="G23" t="str">
            <v>汉</v>
          </cell>
          <cell r="H23" t="str">
            <v>13098320010106531X</v>
          </cell>
          <cell r="I23" t="str">
            <v>√</v>
          </cell>
          <cell r="J23" t="str">
            <v>河北省黄骅市黄骅镇东孙村713号</v>
          </cell>
          <cell r="K23" t="str">
            <v>2001-01-06</v>
          </cell>
          <cell r="L23" t="str">
            <v>大专</v>
          </cell>
          <cell r="M23" t="str">
            <v>计算机应用</v>
          </cell>
          <cell r="N23" t="str">
            <v>渤海理工</v>
          </cell>
          <cell r="O23" t="str">
            <v>2019-06-30</v>
          </cell>
          <cell r="P23" t="str">
            <v>黄骅市名人花园</v>
          </cell>
          <cell r="Q23" t="str">
            <v>2020-03-28</v>
          </cell>
        </row>
        <row r="24">
          <cell r="B24" t="str">
            <v>邓福汝</v>
          </cell>
          <cell r="C24" t="str">
            <v>发泡车间  劳务张</v>
          </cell>
          <cell r="D24">
            <v>18</v>
          </cell>
          <cell r="E24" t="str">
            <v>劳务工</v>
          </cell>
          <cell r="F24" t="str">
            <v>男</v>
          </cell>
          <cell r="G24" t="str">
            <v>汉</v>
          </cell>
          <cell r="H24" t="str">
            <v>130983199810101613</v>
          </cell>
          <cell r="I24" t="str">
            <v>√</v>
          </cell>
          <cell r="J24" t="str">
            <v>河北僧黄骅市常郭镇千王桥村78号</v>
          </cell>
          <cell r="K24" t="str">
            <v>1998-10-10</v>
          </cell>
          <cell r="L24" t="str">
            <v>中专</v>
          </cell>
          <cell r="M24" t="str">
            <v>汽修</v>
          </cell>
          <cell r="N24" t="str">
            <v>黄骅职教中心</v>
          </cell>
          <cell r="O24" t="str">
            <v>2016-06</v>
          </cell>
          <cell r="P24" t="str">
            <v>黄骅市常郭镇</v>
          </cell>
          <cell r="Q24" t="str">
            <v>2020-03-30</v>
          </cell>
        </row>
        <row r="25">
          <cell r="B25" t="str">
            <v>李锁辰</v>
          </cell>
          <cell r="C25" t="str">
            <v>发泡车间  劳务张</v>
          </cell>
          <cell r="D25">
            <v>18</v>
          </cell>
          <cell r="E25" t="str">
            <v>劳务工</v>
          </cell>
          <cell r="F25" t="str">
            <v>男</v>
          </cell>
          <cell r="G25" t="str">
            <v>汉</v>
          </cell>
          <cell r="H25" t="str">
            <v>130983200010020917</v>
          </cell>
          <cell r="I25" t="str">
            <v>√</v>
          </cell>
          <cell r="J25" t="str">
            <v>河北省黄骅市骅西派出所</v>
          </cell>
          <cell r="K25" t="str">
            <v>2000-10-02</v>
          </cell>
          <cell r="L25" t="str">
            <v>大专</v>
          </cell>
        </row>
        <row r="25">
          <cell r="P25" t="str">
            <v>黄骅市名人花园</v>
          </cell>
          <cell r="Q25" t="str">
            <v>2020-03-28</v>
          </cell>
        </row>
        <row r="26">
          <cell r="B26" t="str">
            <v>孙悦</v>
          </cell>
          <cell r="C26" t="str">
            <v>发泡车间  劳务张</v>
          </cell>
          <cell r="D26">
            <v>18</v>
          </cell>
          <cell r="E26" t="str">
            <v>劳务工</v>
          </cell>
          <cell r="F26" t="str">
            <v>女</v>
          </cell>
          <cell r="G26" t="str">
            <v>汉</v>
          </cell>
          <cell r="H26" t="str">
            <v>130983198909053020</v>
          </cell>
          <cell r="I26" t="str">
            <v>√</v>
          </cell>
          <cell r="J26" t="str">
            <v>河北省黄骅市滕庄子乡孔店村712号</v>
          </cell>
          <cell r="K26" t="str">
            <v>1989-09-05</v>
          </cell>
          <cell r="L26" t="str">
            <v>中专</v>
          </cell>
          <cell r="M26" t="str">
            <v>幼师</v>
          </cell>
          <cell r="N26" t="str">
            <v>黄骅职中</v>
          </cell>
          <cell r="O26" t="str">
            <v>2009-06</v>
          </cell>
          <cell r="P26" t="str">
            <v>黄骅市滕庄子乡孔店村</v>
          </cell>
          <cell r="Q26" t="str">
            <v>2020-03-28</v>
          </cell>
        </row>
        <row r="27">
          <cell r="B27" t="str">
            <v>秦国龙</v>
          </cell>
          <cell r="C27" t="str">
            <v>发泡车间  劳务张</v>
          </cell>
          <cell r="D27">
            <v>18</v>
          </cell>
          <cell r="E27" t="str">
            <v>劳务工</v>
          </cell>
          <cell r="F27" t="str">
            <v>男</v>
          </cell>
          <cell r="G27" t="str">
            <v>汉</v>
          </cell>
          <cell r="H27" t="str">
            <v>130983199903295533</v>
          </cell>
          <cell r="I27" t="str">
            <v>√</v>
          </cell>
          <cell r="J27" t="str">
            <v>河北省黄骅市东环路贸易城小区40号</v>
          </cell>
          <cell r="K27" t="str">
            <v>1999-03-29</v>
          </cell>
          <cell r="L27" t="str">
            <v>中专</v>
          </cell>
          <cell r="M27" t="str">
            <v>电子电工</v>
          </cell>
          <cell r="N27" t="str">
            <v>黄骅市职教中心</v>
          </cell>
          <cell r="O27" t="str">
            <v>2019-06</v>
          </cell>
          <cell r="P27" t="str">
            <v>黄骅市金都华府</v>
          </cell>
          <cell r="Q27" t="str">
            <v>2020-03-28</v>
          </cell>
        </row>
        <row r="28">
          <cell r="B28" t="str">
            <v>于海旺</v>
          </cell>
          <cell r="C28" t="str">
            <v>发泡车间  劳务张</v>
          </cell>
          <cell r="D28">
            <v>18</v>
          </cell>
          <cell r="E28" t="str">
            <v>劳务工</v>
          </cell>
          <cell r="F28" t="str">
            <v>男</v>
          </cell>
          <cell r="G28" t="str">
            <v>汉</v>
          </cell>
          <cell r="H28" t="str">
            <v>130983199907031113</v>
          </cell>
          <cell r="I28" t="str">
            <v>√</v>
          </cell>
          <cell r="J28" t="str">
            <v>河北省黄骅市旧城镇李马口村71号</v>
          </cell>
          <cell r="K28" t="str">
            <v>1999-07-03</v>
          </cell>
        </row>
        <row r="29">
          <cell r="B29" t="str">
            <v>王彦华</v>
          </cell>
          <cell r="C29" t="str">
            <v>后视镜车间  劳务张</v>
          </cell>
          <cell r="D29">
            <v>18</v>
          </cell>
          <cell r="E29" t="str">
            <v>劳务工</v>
          </cell>
          <cell r="F29" t="str">
            <v>男</v>
          </cell>
          <cell r="G29" t="str">
            <v>汉</v>
          </cell>
          <cell r="H29" t="str">
            <v>372922198411046062</v>
          </cell>
          <cell r="I29" t="str">
            <v>√</v>
          </cell>
          <cell r="J29" t="str">
            <v>山东省曹县安蔡楼镇望鲁集北街</v>
          </cell>
          <cell r="K29" t="str">
            <v>1984-11-04</v>
          </cell>
          <cell r="L29" t="str">
            <v>初中</v>
          </cell>
          <cell r="M29" t="str">
            <v>无</v>
          </cell>
          <cell r="N29" t="str">
            <v>曹县中学</v>
          </cell>
          <cell r="O29" t="str">
            <v>2001-06</v>
          </cell>
          <cell r="P29" t="str">
            <v>山东省</v>
          </cell>
          <cell r="Q29" t="str">
            <v>2019-01-11</v>
          </cell>
        </row>
        <row r="30">
          <cell r="B30" t="str">
            <v>张同欢</v>
          </cell>
          <cell r="C30" t="str">
            <v>后视镜车间  劳务吕</v>
          </cell>
          <cell r="D30">
            <v>18</v>
          </cell>
          <cell r="E30" t="str">
            <v>劳务工</v>
          </cell>
          <cell r="F30" t="str">
            <v>男</v>
          </cell>
          <cell r="G30" t="str">
            <v>汉</v>
          </cell>
          <cell r="H30" t="str">
            <v>130983199606113019</v>
          </cell>
          <cell r="I30" t="str">
            <v>√</v>
          </cell>
          <cell r="J30" t="str">
            <v>河北省黄骅市官庄乡前排村67号</v>
          </cell>
          <cell r="K30" t="str">
            <v>1996-06-11</v>
          </cell>
          <cell r="L30" t="str">
            <v>大专</v>
          </cell>
          <cell r="M30" t="str">
            <v>商务管理</v>
          </cell>
          <cell r="N30" t="str">
            <v>河北科技大学</v>
          </cell>
          <cell r="O30" t="str">
            <v>2016-07</v>
          </cell>
          <cell r="P30" t="str">
            <v>官庄乡前排村</v>
          </cell>
          <cell r="Q30" t="str">
            <v>2019-08-16</v>
          </cell>
        </row>
        <row r="31">
          <cell r="B31" t="str">
            <v>张家荣</v>
          </cell>
          <cell r="C31" t="str">
            <v>后视镜车间  劳务张</v>
          </cell>
          <cell r="D31">
            <v>18</v>
          </cell>
          <cell r="E31" t="str">
            <v>劳务工</v>
          </cell>
          <cell r="F31" t="str">
            <v>男</v>
          </cell>
          <cell r="G31" t="str">
            <v>汉</v>
          </cell>
          <cell r="H31" t="str">
            <v>130983199411202476</v>
          </cell>
          <cell r="I31" t="str">
            <v>√</v>
          </cell>
          <cell r="J31" t="str">
            <v>河北省黄骅市滕庄子乡孔店村1132号</v>
          </cell>
          <cell r="K31" t="str">
            <v>1994-11-20</v>
          </cell>
          <cell r="L31" t="str">
            <v>中专</v>
          </cell>
          <cell r="M31" t="str">
            <v>计算机管理</v>
          </cell>
          <cell r="N31" t="str">
            <v>中捷职业技术学校</v>
          </cell>
          <cell r="O31" t="str">
            <v>2012-06</v>
          </cell>
          <cell r="P31" t="str">
            <v>滕庄子乡孔店村</v>
          </cell>
          <cell r="Q31" t="str">
            <v>2019-11-29</v>
          </cell>
        </row>
        <row r="32">
          <cell r="B32" t="str">
            <v>张俊霞</v>
          </cell>
          <cell r="C32" t="str">
            <v>后视镜车间  劳务张</v>
          </cell>
          <cell r="D32">
            <v>18</v>
          </cell>
          <cell r="E32" t="str">
            <v>劳务工</v>
          </cell>
          <cell r="F32" t="str">
            <v>女</v>
          </cell>
          <cell r="G32" t="str">
            <v>汉</v>
          </cell>
          <cell r="H32" t="str">
            <v>132930198306011824</v>
          </cell>
          <cell r="I32" t="str">
            <v>√</v>
          </cell>
          <cell r="J32" t="str">
            <v>河北省黄骅市黄骅镇张仁村78号</v>
          </cell>
          <cell r="K32" t="str">
            <v>1983-06-01</v>
          </cell>
          <cell r="L32" t="str">
            <v>初中</v>
          </cell>
          <cell r="M32" t="str">
            <v>无</v>
          </cell>
          <cell r="N32" t="str">
            <v>仁村中学</v>
          </cell>
          <cell r="O32" t="str">
            <v>1999-06</v>
          </cell>
          <cell r="P32" t="str">
            <v>黄骅市青青家园</v>
          </cell>
          <cell r="Q32" t="str">
            <v>2019-05-30</v>
          </cell>
        </row>
        <row r="33">
          <cell r="B33" t="str">
            <v>李红英</v>
          </cell>
          <cell r="C33" t="str">
            <v>后视镜车间  劳务张</v>
          </cell>
          <cell r="D33">
            <v>13</v>
          </cell>
          <cell r="E33" t="str">
            <v>招聘挂靠</v>
          </cell>
          <cell r="F33" t="str">
            <v>女</v>
          </cell>
          <cell r="G33" t="str">
            <v>回</v>
          </cell>
          <cell r="H33" t="str">
            <v>130930198512163341</v>
          </cell>
          <cell r="I33" t="str">
            <v>√</v>
          </cell>
          <cell r="J33" t="str">
            <v>河北省黄骅市常郭镇中泊庄村79号</v>
          </cell>
          <cell r="K33" t="str">
            <v>1985-12-16</v>
          </cell>
          <cell r="L33" t="str">
            <v>小学</v>
          </cell>
          <cell r="M33" t="str">
            <v>无</v>
          </cell>
          <cell r="N33" t="str">
            <v>孟村小学</v>
          </cell>
          <cell r="O33" t="str">
            <v>1999-06</v>
          </cell>
          <cell r="P33" t="str">
            <v>中泊庄</v>
          </cell>
          <cell r="Q33" t="str">
            <v>2019-06-22</v>
          </cell>
        </row>
        <row r="34">
          <cell r="B34" t="str">
            <v>张侠影</v>
          </cell>
          <cell r="C34" t="str">
            <v>后视镜车间  劳务张</v>
          </cell>
          <cell r="D34">
            <v>18</v>
          </cell>
          <cell r="E34" t="str">
            <v>劳务工</v>
          </cell>
          <cell r="F34" t="str">
            <v>女</v>
          </cell>
          <cell r="G34" t="str">
            <v>汉</v>
          </cell>
          <cell r="H34" t="str">
            <v>341227198809241068</v>
          </cell>
          <cell r="I34" t="str">
            <v>√</v>
          </cell>
          <cell r="J34" t="str">
            <v>安徽省利辛县张村镇李集社区于寨庄第36户</v>
          </cell>
          <cell r="K34" t="str">
            <v>1988-09-24</v>
          </cell>
          <cell r="L34" t="str">
            <v>初中</v>
          </cell>
          <cell r="M34" t="str">
            <v>无</v>
          </cell>
          <cell r="N34" t="str">
            <v>肥东中学</v>
          </cell>
          <cell r="O34" t="str">
            <v>2006-06</v>
          </cell>
          <cell r="P34" t="str">
            <v>利辛县</v>
          </cell>
          <cell r="Q34" t="str">
            <v>2019-09-18</v>
          </cell>
        </row>
        <row r="35">
          <cell r="B35" t="str">
            <v>王保田</v>
          </cell>
          <cell r="C35" t="str">
            <v>注塑车间  劳务吕</v>
          </cell>
          <cell r="D35">
            <v>18</v>
          </cell>
          <cell r="E35" t="str">
            <v>劳务工</v>
          </cell>
          <cell r="F35" t="str">
            <v>男</v>
          </cell>
          <cell r="G35" t="str">
            <v>汉</v>
          </cell>
          <cell r="H35" t="str">
            <v>372324196304043211</v>
          </cell>
          <cell r="I35" t="str">
            <v>√</v>
          </cell>
          <cell r="J35" t="str">
            <v>山东省无棣县小泊头镇程家村227号</v>
          </cell>
          <cell r="K35" t="str">
            <v>1963-04-04</v>
          </cell>
          <cell r="L35" t="str">
            <v>初中 </v>
          </cell>
          <cell r="M35" t="str">
            <v>无</v>
          </cell>
          <cell r="N35" t="str">
            <v>泊头一中</v>
          </cell>
          <cell r="O35" t="str">
            <v>1980-06</v>
          </cell>
          <cell r="P35" t="str">
            <v>山东省无棣县</v>
          </cell>
          <cell r="Q35" t="str">
            <v>2019-09-29</v>
          </cell>
        </row>
        <row r="36">
          <cell r="B36" t="str">
            <v>范泽英</v>
          </cell>
          <cell r="C36" t="str">
            <v>注塑车间  劳务张</v>
          </cell>
          <cell r="D36">
            <v>18</v>
          </cell>
          <cell r="E36" t="str">
            <v>劳务工</v>
          </cell>
          <cell r="F36" t="str">
            <v>女</v>
          </cell>
          <cell r="G36" t="str">
            <v>汉</v>
          </cell>
          <cell r="H36" t="str">
            <v>130925198202287022</v>
          </cell>
          <cell r="I36" t="str">
            <v>√</v>
          </cell>
          <cell r="J36" t="str">
            <v>河北省沧州市盐山县常庄乡毛集村171号</v>
          </cell>
          <cell r="K36" t="str">
            <v>1982-02-28</v>
          </cell>
          <cell r="L36" t="str">
            <v>初中</v>
          </cell>
          <cell r="M36" t="str">
            <v>无</v>
          </cell>
          <cell r="N36" t="str">
            <v>常庄中学</v>
          </cell>
          <cell r="O36" t="str">
            <v>1999-06</v>
          </cell>
          <cell r="P36" t="str">
            <v>盐山县</v>
          </cell>
          <cell r="Q36" t="str">
            <v>2019-09-08</v>
          </cell>
        </row>
        <row r="37">
          <cell r="B37" t="str">
            <v>赵建敏</v>
          </cell>
          <cell r="C37" t="str">
            <v>注塑车间  劳务张</v>
          </cell>
          <cell r="D37">
            <v>13</v>
          </cell>
          <cell r="E37" t="str">
            <v>劳务工</v>
          </cell>
          <cell r="F37" t="str">
            <v>女</v>
          </cell>
          <cell r="G37" t="str">
            <v>汉</v>
          </cell>
          <cell r="H37" t="str">
            <v>132934197509284620</v>
          </cell>
          <cell r="I37" t="str">
            <v>√</v>
          </cell>
          <cell r="J37" t="str">
            <v>河北省沧州市海兴县赵毛陶镇张辛庄村168号</v>
          </cell>
          <cell r="K37" t="str">
            <v>1975-09-28</v>
          </cell>
          <cell r="L37" t="str">
            <v>初中</v>
          </cell>
          <cell r="M37" t="str">
            <v>无</v>
          </cell>
          <cell r="N37" t="str">
            <v>黄骅中学</v>
          </cell>
          <cell r="O37" t="str">
            <v>1992-06</v>
          </cell>
          <cell r="P37" t="str">
            <v>海兴县赵毛陶镇</v>
          </cell>
          <cell r="Q37" t="str">
            <v>2019-10-09</v>
          </cell>
        </row>
        <row r="38">
          <cell r="B38" t="str">
            <v>张家强</v>
          </cell>
          <cell r="C38" t="str">
            <v>注塑车间  劳务张</v>
          </cell>
          <cell r="D38">
            <v>18</v>
          </cell>
          <cell r="E38" t="str">
            <v>劳务工</v>
          </cell>
          <cell r="F38" t="str">
            <v>男</v>
          </cell>
          <cell r="G38" t="str">
            <v>汉</v>
          </cell>
          <cell r="H38" t="str">
            <v>130983199202022452</v>
          </cell>
          <cell r="I38" t="str">
            <v>√</v>
          </cell>
          <cell r="J38" t="str">
            <v>河北省黄骅市滕庄子乡孔店村132</v>
          </cell>
          <cell r="K38" t="str">
            <v>1992-02-02</v>
          </cell>
          <cell r="L38" t="str">
            <v>初中</v>
          </cell>
          <cell r="M38" t="str">
            <v>无</v>
          </cell>
          <cell r="N38" t="str">
            <v>滕庄中学</v>
          </cell>
          <cell r="O38" t="str">
            <v>2008-06</v>
          </cell>
          <cell r="P38" t="str">
            <v>滕庄子孔店村</v>
          </cell>
          <cell r="Q38" t="str">
            <v>2020-03-11</v>
          </cell>
        </row>
        <row r="39">
          <cell r="B39" t="str">
            <v>张国敏</v>
          </cell>
          <cell r="C39" t="str">
            <v>注塑车间  劳务张</v>
          </cell>
          <cell r="D39">
            <v>18</v>
          </cell>
          <cell r="E39" t="str">
            <v>劳务工</v>
          </cell>
          <cell r="F39" t="str">
            <v>女</v>
          </cell>
          <cell r="G39" t="str">
            <v>汉</v>
          </cell>
          <cell r="H39" t="str">
            <v>130924198004104225</v>
          </cell>
          <cell r="I39" t="str">
            <v>√</v>
          </cell>
          <cell r="J39" t="str">
            <v>河北省沧州市海兴县赵毛陶镇张辛庄村175号</v>
          </cell>
          <cell r="K39" t="str">
            <v>1980-04-10</v>
          </cell>
          <cell r="L39" t="str">
            <v>初中</v>
          </cell>
          <cell r="M39" t="str">
            <v>无</v>
          </cell>
          <cell r="N39" t="str">
            <v>丁村中学</v>
          </cell>
          <cell r="O39" t="str">
            <v>1997-06</v>
          </cell>
          <cell r="P39" t="str">
            <v>赵毛陶镇张辛庄村</v>
          </cell>
          <cell r="Q39" t="str">
            <v>2020-03-04</v>
          </cell>
        </row>
        <row r="40">
          <cell r="B40" t="str">
            <v>刘国东</v>
          </cell>
          <cell r="C40" t="str">
            <v>注塑车间  劳务张</v>
          </cell>
          <cell r="D40">
            <v>18</v>
          </cell>
          <cell r="E40" t="str">
            <v>劳务工</v>
          </cell>
          <cell r="F40" t="str">
            <v>男</v>
          </cell>
          <cell r="G40" t="str">
            <v>汉</v>
          </cell>
          <cell r="H40" t="str">
            <v>130983198411133015</v>
          </cell>
          <cell r="I40" t="str">
            <v>√</v>
          </cell>
          <cell r="J40" t="str">
            <v>河北省黄骅市官庄乡葛沽塘村155号</v>
          </cell>
          <cell r="K40" t="str">
            <v>1984-11-13</v>
          </cell>
          <cell r="L40" t="str">
            <v>初中</v>
          </cell>
          <cell r="M40" t="str">
            <v>无</v>
          </cell>
          <cell r="N40" t="str">
            <v>官庄中学</v>
          </cell>
          <cell r="O40" t="str">
            <v>2001-06</v>
          </cell>
          <cell r="P40" t="str">
            <v>官庄乡葛沽塘村</v>
          </cell>
          <cell r="Q40" t="str">
            <v>2020-03-05</v>
          </cell>
        </row>
        <row r="41">
          <cell r="B41" t="str">
            <v>白丽霞</v>
          </cell>
          <cell r="C41" t="str">
            <v>注塑车间  劳务张</v>
          </cell>
          <cell r="D41">
            <v>18</v>
          </cell>
          <cell r="E41" t="str">
            <v>劳务工</v>
          </cell>
          <cell r="F41" t="str">
            <v>女</v>
          </cell>
          <cell r="G41" t="str">
            <v>汉</v>
          </cell>
          <cell r="H41" t="str">
            <v>132930198105155020</v>
          </cell>
          <cell r="I41" t="str">
            <v>√</v>
          </cell>
          <cell r="J41" t="str">
            <v>河北省黄骅市南大港农场三分厂十六队32号</v>
          </cell>
          <cell r="K41" t="str">
            <v>1981-05-15</v>
          </cell>
          <cell r="L41" t="str">
            <v>初中</v>
          </cell>
          <cell r="M41" t="str">
            <v>无</v>
          </cell>
          <cell r="N41" t="str">
            <v>南大港中学</v>
          </cell>
          <cell r="O41" t="str">
            <v>1998-06</v>
          </cell>
          <cell r="P41" t="str">
            <v>南大港</v>
          </cell>
          <cell r="Q41" t="str">
            <v>2020-03-13</v>
          </cell>
        </row>
        <row r="42">
          <cell r="B42" t="str">
            <v>王徐晟</v>
          </cell>
          <cell r="C42" t="str">
            <v>注塑车间  劳务张</v>
          </cell>
          <cell r="D42">
            <v>18</v>
          </cell>
          <cell r="E42" t="str">
            <v>劳务工</v>
          </cell>
          <cell r="F42" t="str">
            <v>男</v>
          </cell>
          <cell r="G42" t="str">
            <v>汉</v>
          </cell>
          <cell r="H42" t="str">
            <v>420322200012030311</v>
          </cell>
          <cell r="I42" t="str">
            <v>√</v>
          </cell>
          <cell r="J42" t="str">
            <v>河北省黄骅市府前街市医院小区</v>
          </cell>
          <cell r="K42" t="str">
            <v>2000-12-03</v>
          </cell>
          <cell r="L42" t="str">
            <v>大专</v>
          </cell>
          <cell r="M42" t="str">
            <v>市场营销</v>
          </cell>
          <cell r="N42" t="str">
            <v>河北省石家庄工程职业学院</v>
          </cell>
          <cell r="O42" t="str">
            <v>2019-09-03</v>
          </cell>
          <cell r="P42" t="str">
            <v>黄骅市名人花园</v>
          </cell>
          <cell r="Q42" t="str">
            <v>2020-03-28</v>
          </cell>
        </row>
        <row r="43">
          <cell r="B43" t="str">
            <v>魏连浩</v>
          </cell>
          <cell r="C43" t="str">
            <v>座椅车间  劳务张</v>
          </cell>
          <cell r="D43">
            <v>18</v>
          </cell>
          <cell r="E43" t="str">
            <v>劳务工</v>
          </cell>
          <cell r="F43" t="str">
            <v>男</v>
          </cell>
          <cell r="G43" t="str">
            <v>汉</v>
          </cell>
          <cell r="H43" t="str">
            <v>130983200102200915</v>
          </cell>
          <cell r="I43" t="str">
            <v>√</v>
          </cell>
          <cell r="J43" t="str">
            <v>河北省黄骅市旧城镇东仙庄村170号</v>
          </cell>
          <cell r="K43" t="str">
            <v>2001-02-20</v>
          </cell>
          <cell r="L43" t="str">
            <v>大专</v>
          </cell>
          <cell r="M43" t="str">
            <v>行政管理</v>
          </cell>
          <cell r="N43" t="str">
            <v>电大</v>
          </cell>
          <cell r="O43" t="str">
            <v>2021-07</v>
          </cell>
          <cell r="P43" t="str">
            <v>阳光新城二期</v>
          </cell>
          <cell r="Q43" t="str">
            <v>2019-10-06</v>
          </cell>
        </row>
        <row r="44">
          <cell r="B44" t="str">
            <v>杨学森</v>
          </cell>
          <cell r="C44" t="str">
            <v>座椅车间  劳务吕</v>
          </cell>
          <cell r="D44">
            <v>18</v>
          </cell>
          <cell r="E44" t="str">
            <v>劳务工</v>
          </cell>
          <cell r="F44" t="str">
            <v>男</v>
          </cell>
          <cell r="G44" t="str">
            <v>汉</v>
          </cell>
          <cell r="H44" t="str">
            <v>130983200004265512</v>
          </cell>
          <cell r="I44" t="str">
            <v>√</v>
          </cell>
          <cell r="J44" t="str">
            <v>河北省黄骅市黄花镇沈庄村223号</v>
          </cell>
          <cell r="K44" t="str">
            <v>2000-04-26</v>
          </cell>
          <cell r="L44" t="str">
            <v>初中</v>
          </cell>
          <cell r="M44" t="str">
            <v>无</v>
          </cell>
          <cell r="N44" t="str">
            <v>黄骅市沈庄村</v>
          </cell>
          <cell r="O44" t="str">
            <v>2016-06</v>
          </cell>
          <cell r="P44" t="str">
            <v>黄骅市沈庄村</v>
          </cell>
          <cell r="Q44" t="str">
            <v>2019-11-13</v>
          </cell>
        </row>
        <row r="45">
          <cell r="B45" t="str">
            <v>韩广智</v>
          </cell>
          <cell r="C45" t="str">
            <v>座椅车间  劳务张</v>
          </cell>
          <cell r="D45">
            <v>18</v>
          </cell>
          <cell r="E45" t="str">
            <v>劳务工</v>
          </cell>
          <cell r="F45" t="str">
            <v>男</v>
          </cell>
          <cell r="G45" t="str">
            <v>汉</v>
          </cell>
          <cell r="H45" t="str">
            <v>130983199902182035</v>
          </cell>
          <cell r="I45" t="str">
            <v>√</v>
          </cell>
          <cell r="J45" t="str">
            <v>河北省黄骅市滕庄子乡领庄村530号</v>
          </cell>
          <cell r="K45" t="str">
            <v>1999-02-18</v>
          </cell>
          <cell r="L45" t="str">
            <v>中专</v>
          </cell>
          <cell r="M45" t="str">
            <v>汽车制造</v>
          </cell>
          <cell r="N45" t="str">
            <v>黄骅职中</v>
          </cell>
          <cell r="O45" t="str">
            <v>2016-07</v>
          </cell>
          <cell r="P45" t="str">
            <v>滕庄子乡领庄村</v>
          </cell>
          <cell r="Q45" t="str">
            <v>2019-11-05</v>
          </cell>
        </row>
        <row r="46">
          <cell r="B46" t="str">
            <v>王秀</v>
          </cell>
          <cell r="C46" t="str">
            <v>座椅车间  劳务张</v>
          </cell>
          <cell r="D46">
            <v>18</v>
          </cell>
          <cell r="E46" t="str">
            <v>劳务工</v>
          </cell>
          <cell r="F46" t="str">
            <v>女</v>
          </cell>
          <cell r="G46" t="str">
            <v>汉</v>
          </cell>
          <cell r="H46" t="str">
            <v>130983198309013041</v>
          </cell>
          <cell r="I46" t="str">
            <v>√</v>
          </cell>
          <cell r="J46" t="str">
            <v>河北省黄骅市吕桥镇何桥村147号</v>
          </cell>
          <cell r="K46" t="str">
            <v>1983-09-01</v>
          </cell>
          <cell r="L46" t="str">
            <v>初中</v>
          </cell>
          <cell r="M46" t="str">
            <v>无</v>
          </cell>
          <cell r="N46" t="str">
            <v>河北省黄骅市官庄完小</v>
          </cell>
          <cell r="O46" t="str">
            <v>2000-06</v>
          </cell>
          <cell r="P46" t="str">
            <v>吕桥镇何桥村</v>
          </cell>
          <cell r="Q46" t="str">
            <v>2019-10-06</v>
          </cell>
        </row>
        <row r="47">
          <cell r="B47" t="str">
            <v>齐恩成</v>
          </cell>
          <cell r="C47" t="str">
            <v>喷涂车间  劳务吕</v>
          </cell>
          <cell r="D47">
            <v>18</v>
          </cell>
          <cell r="E47" t="str">
            <v>劳务工</v>
          </cell>
          <cell r="F47" t="str">
            <v>男</v>
          </cell>
          <cell r="G47" t="str">
            <v>汉</v>
          </cell>
          <cell r="H47" t="str">
            <v>132930199211273711</v>
          </cell>
          <cell r="I47" t="str">
            <v>√</v>
          </cell>
          <cell r="J47" t="str">
            <v>河北省黄骅市吕桥镇大王庄村2048号</v>
          </cell>
          <cell r="K47" t="str">
            <v>1992-11-27</v>
          </cell>
          <cell r="L47" t="str">
            <v>初中</v>
          </cell>
          <cell r="M47" t="str">
            <v>无</v>
          </cell>
          <cell r="N47" t="str">
            <v>吕桥一中</v>
          </cell>
          <cell r="O47" t="str">
            <v>2008-06</v>
          </cell>
          <cell r="P47" t="str">
            <v>吕桥镇大王庄村</v>
          </cell>
          <cell r="Q47" t="str">
            <v>2019-06-17</v>
          </cell>
        </row>
        <row r="48">
          <cell r="B48" t="str">
            <v>吴康伟</v>
          </cell>
          <cell r="C48" t="str">
            <v>喷涂车间  劳务吕</v>
          </cell>
          <cell r="D48">
            <v>18</v>
          </cell>
          <cell r="E48" t="str">
            <v>劳务工</v>
          </cell>
          <cell r="F48" t="str">
            <v>男</v>
          </cell>
          <cell r="G48" t="str">
            <v>汉</v>
          </cell>
          <cell r="H48" t="str">
            <v>130924200102024237</v>
          </cell>
          <cell r="I48" t="str">
            <v>√</v>
          </cell>
          <cell r="J48" t="str">
            <v>河北省沧州市海兴县赵毛陶镇南吴褚村124号</v>
          </cell>
          <cell r="K48" t="str">
            <v>2001-02-02</v>
          </cell>
          <cell r="L48" t="str">
            <v>初中</v>
          </cell>
          <cell r="M48" t="str">
            <v>无</v>
          </cell>
          <cell r="N48" t="str">
            <v>赵毛陶中学</v>
          </cell>
          <cell r="O48" t="str">
            <v>2016-07</v>
          </cell>
          <cell r="P48" t="str">
            <v>海兴县赵毛陶镇</v>
          </cell>
          <cell r="Q48" t="str">
            <v>2019-10-25</v>
          </cell>
        </row>
        <row r="49">
          <cell r="B49" t="str">
            <v>刘晋</v>
          </cell>
          <cell r="C49" t="str">
            <v>喷涂车间  劳务吕</v>
          </cell>
          <cell r="D49">
            <v>18</v>
          </cell>
          <cell r="E49" t="str">
            <v>劳务工</v>
          </cell>
          <cell r="F49" t="str">
            <v>男</v>
          </cell>
          <cell r="G49" t="str">
            <v>汉</v>
          </cell>
          <cell r="H49" t="str">
            <v>130983199702083710</v>
          </cell>
          <cell r="I49" t="str">
            <v>√</v>
          </cell>
          <cell r="J49" t="str">
            <v>河北省黄骅市吕桥镇小王庄村999号</v>
          </cell>
          <cell r="K49" t="str">
            <v>1997-02-08</v>
          </cell>
          <cell r="L49" t="str">
            <v>中专</v>
          </cell>
          <cell r="M49" t="str">
            <v>汽车制造</v>
          </cell>
          <cell r="N49" t="str">
            <v>中捷职业技术学校</v>
          </cell>
          <cell r="O49" t="str">
            <v>2016-06</v>
          </cell>
          <cell r="P49" t="str">
            <v>黄骅市神农康家</v>
          </cell>
          <cell r="Q49" t="str">
            <v>2019-12-04</v>
          </cell>
        </row>
        <row r="50">
          <cell r="B50" t="str">
            <v>王镇</v>
          </cell>
          <cell r="C50" t="str">
            <v>喷涂车间  劳务吕</v>
          </cell>
          <cell r="D50">
            <v>18</v>
          </cell>
          <cell r="E50" t="str">
            <v>劳务工</v>
          </cell>
          <cell r="F50" t="str">
            <v>男</v>
          </cell>
          <cell r="G50" t="str">
            <v>回</v>
          </cell>
          <cell r="H50" t="str">
            <v>130925198610175812</v>
          </cell>
          <cell r="I50" t="str">
            <v>√</v>
          </cell>
          <cell r="J50" t="str">
            <v>河北省沧州市盐山县千童镇杨庄村12号</v>
          </cell>
          <cell r="K50" t="str">
            <v>1986-10-17</v>
          </cell>
          <cell r="L50" t="str">
            <v>初中</v>
          </cell>
          <cell r="M50" t="str">
            <v>无</v>
          </cell>
          <cell r="N50" t="str">
            <v>千童中学</v>
          </cell>
          <cell r="O50" t="str">
            <v>2001-05</v>
          </cell>
          <cell r="P50" t="str">
            <v>盐山县千童镇</v>
          </cell>
          <cell r="Q50" t="str">
            <v>2019-12-09</v>
          </cell>
        </row>
        <row r="51">
          <cell r="B51" t="str">
            <v>呼玉贞</v>
          </cell>
          <cell r="C51" t="str">
            <v>喷涂车间  劳务张</v>
          </cell>
          <cell r="D51">
            <v>18</v>
          </cell>
          <cell r="E51" t="str">
            <v>劳务工</v>
          </cell>
          <cell r="F51" t="str">
            <v>男</v>
          </cell>
          <cell r="G51" t="str">
            <v>汉</v>
          </cell>
          <cell r="H51" t="str">
            <v>132934197401143535</v>
          </cell>
          <cell r="I51" t="str">
            <v>√</v>
          </cell>
          <cell r="J51" t="str">
            <v>河北省沧州市海兴县苏基镇苏东村334号</v>
          </cell>
          <cell r="K51" t="str">
            <v>1974-01-14</v>
          </cell>
          <cell r="L51" t="str">
            <v>高中</v>
          </cell>
          <cell r="M51" t="str">
            <v>无</v>
          </cell>
          <cell r="N51" t="str">
            <v>苏基中学</v>
          </cell>
          <cell r="O51" t="str">
            <v>1996-06</v>
          </cell>
          <cell r="P51" t="str">
            <v>海兴县苏基镇苏东村</v>
          </cell>
          <cell r="Q51" t="str">
            <v>2019-12-18</v>
          </cell>
        </row>
        <row r="52">
          <cell r="B52" t="str">
            <v>齐云龙</v>
          </cell>
          <cell r="C52" t="str">
            <v>喷涂车间  劳务吕</v>
          </cell>
          <cell r="D52">
            <v>18</v>
          </cell>
          <cell r="E52" t="str">
            <v>劳务工</v>
          </cell>
          <cell r="F52" t="str">
            <v>男</v>
          </cell>
          <cell r="G52" t="str">
            <v>汉</v>
          </cell>
          <cell r="H52" t="str">
            <v>130983198703091419</v>
          </cell>
          <cell r="I52" t="str">
            <v>√</v>
          </cell>
          <cell r="J52" t="str">
            <v>河北省黄骅市常郭镇齐赵村89号</v>
          </cell>
          <cell r="K52" t="str">
            <v>1987-03-09</v>
          </cell>
          <cell r="L52" t="str">
            <v>初中</v>
          </cell>
          <cell r="M52" t="str">
            <v>无</v>
          </cell>
          <cell r="N52" t="str">
            <v>常郭中学</v>
          </cell>
          <cell r="O52" t="str">
            <v>2006-06</v>
          </cell>
          <cell r="P52" t="str">
            <v>常郭镇齐赵村</v>
          </cell>
          <cell r="Q52" t="str">
            <v>2020-02-25</v>
          </cell>
        </row>
        <row r="53">
          <cell r="B53" t="str">
            <v>卢静</v>
          </cell>
          <cell r="C53" t="str">
            <v>喷涂车间  劳务吕</v>
          </cell>
          <cell r="D53">
            <v>18</v>
          </cell>
          <cell r="E53" t="str">
            <v>劳务工</v>
          </cell>
          <cell r="F53" t="str">
            <v>女</v>
          </cell>
          <cell r="G53" t="str">
            <v>汉</v>
          </cell>
          <cell r="H53" t="str">
            <v>132929197608121527</v>
          </cell>
          <cell r="I53" t="str">
            <v>√</v>
          </cell>
          <cell r="J53" t="str">
            <v>河北省沧州市盐山县望树镇前店村153号</v>
          </cell>
          <cell r="K53" t="str">
            <v>1976-08-12</v>
          </cell>
          <cell r="L53" t="str">
            <v>高中</v>
          </cell>
          <cell r="M53" t="str">
            <v>无</v>
          </cell>
          <cell r="N53" t="str">
            <v>盐中</v>
          </cell>
          <cell r="O53" t="str">
            <v>1996-06</v>
          </cell>
          <cell r="P53" t="str">
            <v>盐山县望树镇前店村</v>
          </cell>
          <cell r="Q53" t="str">
            <v>2019-06-21</v>
          </cell>
        </row>
        <row r="54">
          <cell r="B54" t="str">
            <v>张立芹</v>
          </cell>
          <cell r="C54" t="str">
            <v>喷涂车间  劳务吕</v>
          </cell>
          <cell r="D54">
            <v>18</v>
          </cell>
          <cell r="E54" t="str">
            <v>劳务工</v>
          </cell>
          <cell r="F54" t="str">
            <v>女</v>
          </cell>
          <cell r="G54" t="str">
            <v>汉</v>
          </cell>
          <cell r="H54" t="str">
            <v>13292919750115402X</v>
          </cell>
          <cell r="I54" t="str">
            <v>√</v>
          </cell>
          <cell r="J54" t="str">
            <v>河北省沧州市盐山县小庄乡五家阁村267号</v>
          </cell>
          <cell r="K54" t="str">
            <v>1975-01-15</v>
          </cell>
          <cell r="L54" t="str">
            <v>小学</v>
          </cell>
          <cell r="M54" t="str">
            <v>无</v>
          </cell>
          <cell r="N54" t="str">
            <v>五家阁村小学</v>
          </cell>
          <cell r="O54" t="str">
            <v>1989-06</v>
          </cell>
          <cell r="P54" t="str">
            <v>盐山县小庄乡五家阁村</v>
          </cell>
          <cell r="Q54" t="str">
            <v>2019-06-25</v>
          </cell>
        </row>
        <row r="55">
          <cell r="B55" t="str">
            <v>刘洪荣</v>
          </cell>
          <cell r="C55" t="str">
            <v>喷涂车间  劳务吕</v>
          </cell>
          <cell r="D55">
            <v>18</v>
          </cell>
          <cell r="E55" t="str">
            <v>劳务工</v>
          </cell>
          <cell r="F55" t="str">
            <v>女</v>
          </cell>
          <cell r="G55" t="str">
            <v>汉</v>
          </cell>
          <cell r="H55" t="str">
            <v>132930197704042445</v>
          </cell>
          <cell r="I55" t="str">
            <v>√</v>
          </cell>
          <cell r="J55" t="str">
            <v>河北省黄骅市吕桥镇高口村438号</v>
          </cell>
          <cell r="K55" t="str">
            <v>1977-04-04</v>
          </cell>
          <cell r="L55" t="str">
            <v>初中</v>
          </cell>
          <cell r="M55" t="str">
            <v>无</v>
          </cell>
          <cell r="N55" t="str">
            <v>吕桥中学</v>
          </cell>
          <cell r="O55" t="str">
            <v>1994-06</v>
          </cell>
          <cell r="P55" t="str">
            <v>吕桥镇</v>
          </cell>
          <cell r="Q55" t="str">
            <v>2019-08-24</v>
          </cell>
        </row>
        <row r="56">
          <cell r="B56" t="str">
            <v>徐娟娟</v>
          </cell>
          <cell r="C56" t="str">
            <v>喷涂车间  劳务吕</v>
          </cell>
          <cell r="D56">
            <v>18</v>
          </cell>
          <cell r="E56" t="str">
            <v>劳务工</v>
          </cell>
          <cell r="F56" t="str">
            <v>女</v>
          </cell>
          <cell r="G56" t="str">
            <v>汉</v>
          </cell>
          <cell r="H56" t="str">
            <v>142629198612193523</v>
          </cell>
          <cell r="I56" t="str">
            <v>√</v>
          </cell>
          <cell r="J56" t="str">
            <v>山西省浮山县天坛镇柏村89号</v>
          </cell>
          <cell r="K56" t="str">
            <v>1986-12-19</v>
          </cell>
          <cell r="L56" t="str">
            <v>初中</v>
          </cell>
          <cell r="M56" t="str">
            <v>无</v>
          </cell>
          <cell r="N56" t="str">
            <v>二中</v>
          </cell>
          <cell r="O56" t="str">
            <v>2002-06</v>
          </cell>
          <cell r="P56" t="str">
            <v>山西省</v>
          </cell>
          <cell r="Q56" t="str">
            <v>2019-08-27</v>
          </cell>
        </row>
        <row r="57">
          <cell r="B57" t="str">
            <v>张俊平</v>
          </cell>
          <cell r="C57" t="str">
            <v>喷涂车间  劳务吕</v>
          </cell>
          <cell r="D57">
            <v>18</v>
          </cell>
          <cell r="E57" t="str">
            <v>劳务工</v>
          </cell>
          <cell r="F57" t="str">
            <v>女</v>
          </cell>
          <cell r="G57" t="str">
            <v>汉</v>
          </cell>
          <cell r="H57" t="str">
            <v>13293419770711522X</v>
          </cell>
          <cell r="I57" t="str">
            <v>√</v>
          </cell>
          <cell r="J57" t="str">
            <v>河北省沧州市盐山县小营乡曾小营村121号</v>
          </cell>
          <cell r="K57" t="str">
            <v>1977-07-11</v>
          </cell>
          <cell r="L57" t="str">
            <v>初中</v>
          </cell>
          <cell r="M57" t="str">
            <v>无</v>
          </cell>
          <cell r="N57" t="str">
            <v>海兴中学</v>
          </cell>
          <cell r="O57" t="str">
            <v>1993-06</v>
          </cell>
          <cell r="P57" t="str">
            <v>盐山县</v>
          </cell>
          <cell r="Q57" t="str">
            <v>2019-09-12</v>
          </cell>
        </row>
        <row r="58">
          <cell r="B58" t="str">
            <v>田淑娟</v>
          </cell>
          <cell r="C58" t="str">
            <v>喷涂车间  劳务吕</v>
          </cell>
          <cell r="D58">
            <v>18</v>
          </cell>
          <cell r="E58" t="str">
            <v>劳务工</v>
          </cell>
          <cell r="F58" t="str">
            <v>女</v>
          </cell>
          <cell r="G58" t="str">
            <v>汉</v>
          </cell>
          <cell r="H58" t="str">
            <v>130925198708056424</v>
          </cell>
          <cell r="I58" t="str">
            <v>√</v>
          </cell>
          <cell r="J58" t="str">
            <v>河北省沧州市盐山县小营乡曾小营村624号</v>
          </cell>
          <cell r="K58" t="str">
            <v>1987-08-05</v>
          </cell>
          <cell r="L58" t="str">
            <v>初中</v>
          </cell>
          <cell r="M58" t="str">
            <v>无</v>
          </cell>
          <cell r="N58" t="str">
            <v>曾小营村中学</v>
          </cell>
          <cell r="O58" t="str">
            <v>2003-06</v>
          </cell>
          <cell r="P58" t="str">
            <v>盐山县</v>
          </cell>
          <cell r="Q58" t="str">
            <v>2019-09-12</v>
          </cell>
        </row>
        <row r="59">
          <cell r="B59" t="str">
            <v>孟建军</v>
          </cell>
          <cell r="C59" t="str">
            <v>喷涂车间  劳务张</v>
          </cell>
          <cell r="D59">
            <v>18</v>
          </cell>
          <cell r="E59" t="str">
            <v>劳务工</v>
          </cell>
          <cell r="F59" t="str">
            <v>女</v>
          </cell>
          <cell r="G59" t="str">
            <v>汉</v>
          </cell>
          <cell r="H59" t="str">
            <v>132934197311123223</v>
          </cell>
          <cell r="I59" t="str">
            <v>√</v>
          </cell>
          <cell r="J59" t="str">
            <v>河北省沧州市海兴县苏基镇苏东村334号</v>
          </cell>
          <cell r="K59" t="str">
            <v>1973-11-12</v>
          </cell>
          <cell r="L59" t="str">
            <v>初中</v>
          </cell>
          <cell r="M59" t="str">
            <v>无</v>
          </cell>
          <cell r="N59" t="str">
            <v>小山中学</v>
          </cell>
          <cell r="O59" t="str">
            <v>1990-06</v>
          </cell>
          <cell r="P59" t="str">
            <v>海兴县苏基镇苏东村</v>
          </cell>
          <cell r="Q59" t="str">
            <v>2019-12-18</v>
          </cell>
        </row>
        <row r="60">
          <cell r="B60" t="str">
            <v>韩新盼</v>
          </cell>
          <cell r="C60" t="str">
            <v>喷涂车间  劳务吕</v>
          </cell>
          <cell r="D60">
            <v>18</v>
          </cell>
          <cell r="E60" t="str">
            <v>劳务工</v>
          </cell>
          <cell r="F60" t="str">
            <v>女</v>
          </cell>
          <cell r="G60" t="str">
            <v>汉</v>
          </cell>
          <cell r="H60" t="str">
            <v>130925198710215228</v>
          </cell>
          <cell r="I60" t="str">
            <v>√</v>
          </cell>
          <cell r="J60" t="str">
            <v>河北省沧州市盐山县孟店乡乔庄村414号</v>
          </cell>
          <cell r="K60" t="str">
            <v>1987-10-21</v>
          </cell>
          <cell r="L60" t="str">
            <v>初中</v>
          </cell>
          <cell r="M60" t="str">
            <v>无</v>
          </cell>
          <cell r="N60" t="str">
            <v>望树中学</v>
          </cell>
          <cell r="O60" t="str">
            <v>2003-06</v>
          </cell>
          <cell r="P60" t="str">
            <v>盐山县</v>
          </cell>
          <cell r="Q60" t="str">
            <v>2019-12-27</v>
          </cell>
        </row>
        <row r="61">
          <cell r="B61" t="str">
            <v>杨琴丽</v>
          </cell>
          <cell r="C61" t="str">
            <v>喷涂车间  劳务吕</v>
          </cell>
          <cell r="D61">
            <v>18</v>
          </cell>
          <cell r="E61" t="str">
            <v>劳务工</v>
          </cell>
          <cell r="F61" t="str">
            <v>女</v>
          </cell>
          <cell r="G61" t="str">
            <v>汉</v>
          </cell>
          <cell r="H61" t="str">
            <v>13292919760418132X</v>
          </cell>
          <cell r="I61" t="str">
            <v>√</v>
          </cell>
          <cell r="J61" t="str">
            <v>河北省沧州市盐山县小营乡曾小营村149号</v>
          </cell>
          <cell r="K61" t="str">
            <v>1976-04-18</v>
          </cell>
          <cell r="L61" t="str">
            <v>初中</v>
          </cell>
        </row>
        <row r="61">
          <cell r="N61" t="str">
            <v>望树中学</v>
          </cell>
          <cell r="O61" t="str">
            <v>1993-06</v>
          </cell>
          <cell r="P61" t="str">
            <v>盐山县</v>
          </cell>
          <cell r="Q61" t="str">
            <v>2019-09-12</v>
          </cell>
        </row>
        <row r="62">
          <cell r="B62" t="str">
            <v>刘双</v>
          </cell>
          <cell r="C62" t="str">
            <v>喷涂车间  劳务吕</v>
          </cell>
          <cell r="D62">
            <v>18</v>
          </cell>
          <cell r="E62" t="str">
            <v>劳务工</v>
          </cell>
          <cell r="F62" t="str">
            <v>女</v>
          </cell>
          <cell r="G62" t="str">
            <v>汉</v>
          </cell>
          <cell r="H62" t="str">
            <v>130983199108161122</v>
          </cell>
          <cell r="I62" t="str">
            <v>√</v>
          </cell>
          <cell r="J62" t="str">
            <v>河北省黄骅市常郭镇东泊庄村31号</v>
          </cell>
          <cell r="K62" t="str">
            <v>1991-08-16</v>
          </cell>
          <cell r="L62" t="str">
            <v>初中</v>
          </cell>
          <cell r="M62" t="str">
            <v>无</v>
          </cell>
          <cell r="N62" t="str">
            <v>旧城中学</v>
          </cell>
          <cell r="O62" t="str">
            <v>2017-11</v>
          </cell>
          <cell r="P62" t="str">
            <v>常郭镇东泊庄村</v>
          </cell>
          <cell r="Q62" t="str">
            <v>2020-02-24</v>
          </cell>
        </row>
        <row r="63">
          <cell r="B63" t="str">
            <v>韩新岭</v>
          </cell>
          <cell r="C63" t="str">
            <v>喷涂车间  劳务吕</v>
          </cell>
          <cell r="D63">
            <v>18</v>
          </cell>
          <cell r="E63" t="str">
            <v>劳务工</v>
          </cell>
          <cell r="F63" t="str">
            <v>女</v>
          </cell>
          <cell r="G63" t="str">
            <v>汉</v>
          </cell>
          <cell r="H63" t="str">
            <v>13092519810513522X</v>
          </cell>
          <cell r="I63" t="str">
            <v>√</v>
          </cell>
          <cell r="J63" t="str">
            <v>河北省沧州市盐山县望树镇望树村695号</v>
          </cell>
          <cell r="K63" t="str">
            <v>1981-05-13</v>
          </cell>
          <cell r="L63" t="str">
            <v>初中</v>
          </cell>
          <cell r="M63" t="str">
            <v>无</v>
          </cell>
          <cell r="N63" t="str">
            <v>望树中学</v>
          </cell>
          <cell r="O63" t="str">
            <v>1997-07</v>
          </cell>
          <cell r="P63" t="str">
            <v>盐山县望树镇</v>
          </cell>
          <cell r="Q63" t="str">
            <v>2020-02-24</v>
          </cell>
        </row>
        <row r="64">
          <cell r="B64" t="str">
            <v>张红卫</v>
          </cell>
          <cell r="C64" t="str">
            <v>喷涂车间  劳务吕</v>
          </cell>
          <cell r="D64">
            <v>18</v>
          </cell>
          <cell r="E64" t="str">
            <v>劳务工</v>
          </cell>
          <cell r="F64" t="str">
            <v>女</v>
          </cell>
          <cell r="G64" t="str">
            <v>汉</v>
          </cell>
          <cell r="H64" t="str">
            <v>132929197804231520</v>
          </cell>
          <cell r="I64" t="str">
            <v>√</v>
          </cell>
          <cell r="J64" t="str">
            <v>河北省沧州市盐山县小营乡曾小营村466号</v>
          </cell>
          <cell r="K64" t="str">
            <v>1978-04-23</v>
          </cell>
          <cell r="L64" t="str">
            <v>初中</v>
          </cell>
          <cell r="M64" t="str">
            <v>无</v>
          </cell>
          <cell r="N64" t="str">
            <v>曾小营中学</v>
          </cell>
          <cell r="O64" t="str">
            <v>1995-06</v>
          </cell>
          <cell r="P64" t="str">
            <v>盐山县小营乡</v>
          </cell>
          <cell r="Q64" t="str">
            <v>2020-02-25</v>
          </cell>
        </row>
        <row r="65">
          <cell r="B65" t="str">
            <v>张伟</v>
          </cell>
          <cell r="C65" t="str">
            <v>喷涂车间  劳务吕</v>
          </cell>
          <cell r="D65">
            <v>18</v>
          </cell>
          <cell r="E65" t="str">
            <v>劳务工</v>
          </cell>
          <cell r="F65" t="str">
            <v>女</v>
          </cell>
          <cell r="G65" t="str">
            <v>汉</v>
          </cell>
          <cell r="H65" t="str">
            <v>132931197704133327</v>
          </cell>
          <cell r="I65" t="str">
            <v>√</v>
          </cell>
          <cell r="J65" t="str">
            <v>河北省沧州市孟村回族自治县高寨镇杨寨村0146号</v>
          </cell>
          <cell r="K65" t="str">
            <v>1977-04-13</v>
          </cell>
        </row>
        <row r="65">
          <cell r="P65" t="str">
            <v>阳光新城</v>
          </cell>
          <cell r="Q65" t="str">
            <v>2020-02-25</v>
          </cell>
        </row>
        <row r="66">
          <cell r="B66" t="str">
            <v>任苏玲</v>
          </cell>
          <cell r="C66" t="str">
            <v>缝纫车间  劳务张</v>
          </cell>
          <cell r="D66">
            <v>18</v>
          </cell>
          <cell r="E66" t="str">
            <v>劳务工</v>
          </cell>
          <cell r="F66" t="str">
            <v>女</v>
          </cell>
          <cell r="G66" t="str">
            <v>汉</v>
          </cell>
          <cell r="H66" t="str">
            <v>13040419790316032X</v>
          </cell>
          <cell r="I66" t="str">
            <v>√</v>
          </cell>
          <cell r="J66" t="str">
            <v>河北省邯郸市邯山区学院路绿德源D4栋4单元6号</v>
          </cell>
          <cell r="K66" t="str">
            <v>1979-03-16</v>
          </cell>
          <cell r="L66" t="str">
            <v>初中</v>
          </cell>
          <cell r="M66" t="str">
            <v>无</v>
          </cell>
          <cell r="N66" t="str">
            <v>邯郸市二十七中</v>
          </cell>
          <cell r="O66" t="str">
            <v>1996-06</v>
          </cell>
          <cell r="P66" t="str">
            <v>邯郸市</v>
          </cell>
          <cell r="Q66" t="str">
            <v>2019-09-20</v>
          </cell>
        </row>
        <row r="67">
          <cell r="B67" t="str">
            <v>彭洪香</v>
          </cell>
          <cell r="C67" t="str">
            <v>缝纫车间  劳务张</v>
          </cell>
          <cell r="D67">
            <v>18</v>
          </cell>
          <cell r="E67" t="str">
            <v>劳务工</v>
          </cell>
          <cell r="F67" t="str">
            <v>女</v>
          </cell>
          <cell r="G67" t="str">
            <v>汉</v>
          </cell>
          <cell r="H67" t="str">
            <v>132934197611114644</v>
          </cell>
          <cell r="I67" t="str">
            <v>√</v>
          </cell>
          <cell r="J67" t="str">
            <v>河北省沧州市海兴县赵毛陶镇东二庄村120002号</v>
          </cell>
          <cell r="K67" t="str">
            <v>1976-11-11</v>
          </cell>
          <cell r="L67" t="str">
            <v>初中</v>
          </cell>
          <cell r="M67" t="str">
            <v>无</v>
          </cell>
          <cell r="N67" t="str">
            <v>丁村中学</v>
          </cell>
          <cell r="O67" t="str">
            <v>1993-06</v>
          </cell>
          <cell r="P67" t="str">
            <v>赵毛陶镇董二庄村</v>
          </cell>
          <cell r="Q67" t="str">
            <v>2019-10-04</v>
          </cell>
        </row>
        <row r="68">
          <cell r="B68" t="str">
            <v>马辉</v>
          </cell>
          <cell r="C68" t="str">
            <v>自动焊  劳务毕</v>
          </cell>
          <cell r="D68">
            <v>18</v>
          </cell>
          <cell r="E68" t="str">
            <v>劳务工</v>
          </cell>
          <cell r="F68" t="str">
            <v>男</v>
          </cell>
          <cell r="G68" t="str">
            <v>回</v>
          </cell>
          <cell r="H68" t="str">
            <v>130925200108166435</v>
          </cell>
          <cell r="I68" t="str">
            <v>√</v>
          </cell>
          <cell r="J68" t="str">
            <v>河北省沧州市盐山县小营乡后陈村182号</v>
          </cell>
          <cell r="K68" t="str">
            <v>2001-08-16</v>
          </cell>
          <cell r="L68" t="str">
            <v>初中</v>
          </cell>
          <cell r="M68" t="str">
            <v>无</v>
          </cell>
          <cell r="N68" t="str">
            <v>小营乡中学</v>
          </cell>
          <cell r="O68" t="str">
            <v>2018-06</v>
          </cell>
          <cell r="P68" t="str">
            <v>盐山县小营村</v>
          </cell>
          <cell r="Q68" t="str">
            <v>2019-12-06</v>
          </cell>
        </row>
        <row r="69">
          <cell r="B69" t="str">
            <v>滕义彪</v>
          </cell>
          <cell r="C69" t="str">
            <v>商用车间  劳务吕</v>
          </cell>
          <cell r="D69">
            <v>18</v>
          </cell>
          <cell r="E69" t="str">
            <v>劳务工</v>
          </cell>
          <cell r="F69" t="str">
            <v>男</v>
          </cell>
          <cell r="G69" t="str">
            <v>汉</v>
          </cell>
          <cell r="H69" t="str">
            <v>130983198706092433</v>
          </cell>
          <cell r="I69" t="str">
            <v>√</v>
          </cell>
          <cell r="J69" t="str">
            <v>河北省黄骅市滕庄子乡后滕村138号</v>
          </cell>
          <cell r="K69" t="str">
            <v>1987-06-09</v>
          </cell>
          <cell r="L69" t="str">
            <v>大专</v>
          </cell>
          <cell r="M69" t="str">
            <v>计算机应用</v>
          </cell>
          <cell r="N69" t="str">
            <v>天津工程职业技术学院</v>
          </cell>
          <cell r="O69" t="str">
            <v>2016-06</v>
          </cell>
          <cell r="P69" t="str">
            <v>滕庄子乡</v>
          </cell>
          <cell r="Q69" t="str">
            <v>2019-12-17</v>
          </cell>
        </row>
        <row r="70">
          <cell r="B70" t="str">
            <v>高伟皓</v>
          </cell>
          <cell r="C70" t="str">
            <v>商用车间  劳务吕</v>
          </cell>
          <cell r="D70">
            <v>18</v>
          </cell>
          <cell r="E70" t="str">
            <v>劳务工</v>
          </cell>
          <cell r="F70" t="str">
            <v>男</v>
          </cell>
          <cell r="G70" t="str">
            <v>汉</v>
          </cell>
          <cell r="H70" t="str">
            <v>132930199801024133</v>
          </cell>
          <cell r="I70" t="str">
            <v>√</v>
          </cell>
          <cell r="J70" t="str">
            <v>河北省黄骅市南排河镇大辛堡村4590号</v>
          </cell>
          <cell r="K70" t="str">
            <v>1998-01-02</v>
          </cell>
          <cell r="L70" t="str">
            <v>中专</v>
          </cell>
          <cell r="M70" t="str">
            <v>酒店管理</v>
          </cell>
          <cell r="N70" t="str">
            <v>黄骅市职教中心</v>
          </cell>
          <cell r="O70" t="str">
            <v>2016-01</v>
          </cell>
          <cell r="P70" t="str">
            <v>黄花石中辰观景园</v>
          </cell>
          <cell r="Q70" t="str">
            <v>2019-10-29</v>
          </cell>
        </row>
        <row r="71">
          <cell r="B71" t="str">
            <v>曹新岗</v>
          </cell>
          <cell r="C71" t="str">
            <v>商用车间  劳务张</v>
          </cell>
          <cell r="D71">
            <v>18</v>
          </cell>
          <cell r="E71" t="str">
            <v>劳务工</v>
          </cell>
          <cell r="F71" t="str">
            <v>男</v>
          </cell>
          <cell r="G71" t="str">
            <v>汉</v>
          </cell>
          <cell r="H71" t="str">
            <v>130983200211230910</v>
          </cell>
          <cell r="I71" t="str">
            <v>√</v>
          </cell>
          <cell r="J71" t="str">
            <v>河北省黄骅市旧城镇大六间房村221号</v>
          </cell>
          <cell r="K71" t="str">
            <v>2002-11-23</v>
          </cell>
          <cell r="L71" t="str">
            <v>初中</v>
          </cell>
          <cell r="M71" t="str">
            <v>无</v>
          </cell>
          <cell r="N71" t="str">
            <v>黄骅市第一中学</v>
          </cell>
          <cell r="O71" t="str">
            <v>2018-06</v>
          </cell>
          <cell r="P71" t="str">
            <v>旧城镇大六间房村</v>
          </cell>
          <cell r="Q71" t="str">
            <v>2019-12-04</v>
          </cell>
        </row>
        <row r="72">
          <cell r="B72" t="str">
            <v>张喜兰</v>
          </cell>
          <cell r="C72" t="str">
            <v>商用车间  劳务毕</v>
          </cell>
          <cell r="D72">
            <v>18</v>
          </cell>
          <cell r="E72" t="str">
            <v>劳务工</v>
          </cell>
          <cell r="F72" t="str">
            <v>女</v>
          </cell>
          <cell r="G72" t="str">
            <v>汉</v>
          </cell>
          <cell r="H72" t="str">
            <v>23230119850428462X</v>
          </cell>
          <cell r="I72" t="str">
            <v>√</v>
          </cell>
          <cell r="J72" t="str">
            <v>河北省沧州市盐山县望树镇西阳铺村332号</v>
          </cell>
          <cell r="K72" t="str">
            <v>1985-04-28</v>
          </cell>
          <cell r="L72" t="str">
            <v>初中</v>
          </cell>
          <cell r="M72" t="str">
            <v>无</v>
          </cell>
          <cell r="N72" t="str">
            <v>黑龙江省绥化一中</v>
          </cell>
          <cell r="O72" t="str">
            <v>2005-06</v>
          </cell>
          <cell r="P72" t="str">
            <v>盐山县</v>
          </cell>
          <cell r="Q72" t="str">
            <v>2019-12-17</v>
          </cell>
        </row>
        <row r="73">
          <cell r="B73" t="str">
            <v>曹文阔</v>
          </cell>
          <cell r="C73" t="str">
            <v>乘用车间  劳务张</v>
          </cell>
          <cell r="D73">
            <v>18</v>
          </cell>
          <cell r="E73" t="str">
            <v>劳务工</v>
          </cell>
          <cell r="F73" t="str">
            <v>男</v>
          </cell>
          <cell r="G73" t="str">
            <v>汉</v>
          </cell>
          <cell r="H73" t="str">
            <v>130983200207070918</v>
          </cell>
          <cell r="I73" t="str">
            <v>√</v>
          </cell>
          <cell r="J73" t="str">
            <v>河北省黄骅市旧城镇大六间房村177号</v>
          </cell>
          <cell r="K73" t="str">
            <v>2002-07-07</v>
          </cell>
          <cell r="L73" t="str">
            <v>初中</v>
          </cell>
          <cell r="M73" t="str">
            <v>无</v>
          </cell>
          <cell r="N73" t="str">
            <v>黄骅市第二中学</v>
          </cell>
          <cell r="O73" t="str">
            <v>2018-07</v>
          </cell>
          <cell r="P73" t="str">
            <v>旧城镇大六间房村</v>
          </cell>
          <cell r="Q73" t="str">
            <v>2019-09-20</v>
          </cell>
        </row>
        <row r="74">
          <cell r="B74" t="str">
            <v>董凯燕</v>
          </cell>
          <cell r="C74" t="str">
            <v>乘用车间  劳务张</v>
          </cell>
          <cell r="D74">
            <v>18</v>
          </cell>
          <cell r="E74" t="str">
            <v>劳务工</v>
          </cell>
          <cell r="F74" t="str">
            <v>女</v>
          </cell>
          <cell r="G74" t="str">
            <v>汉</v>
          </cell>
          <cell r="H74" t="str">
            <v>220223197509096024</v>
          </cell>
          <cell r="I74" t="str">
            <v>√</v>
          </cell>
          <cell r="J74" t="str">
            <v>吉林省磐石市驿马镇驿马村驿马屯三社</v>
          </cell>
          <cell r="K74" t="str">
            <v>1975-09-09</v>
          </cell>
          <cell r="L74" t="str">
            <v>初中</v>
          </cell>
          <cell r="M74" t="str">
            <v>无</v>
          </cell>
          <cell r="N74" t="str">
            <v>吉林省磐石市二十中学</v>
          </cell>
          <cell r="O74" t="str">
            <v>1992-06</v>
          </cell>
          <cell r="P74" t="str">
            <v>吉林省磐石市</v>
          </cell>
          <cell r="Q74" t="str">
            <v>2019-10-07</v>
          </cell>
        </row>
      </sheetData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42"/>
  <sheetViews>
    <sheetView tabSelected="1" zoomScale="90" zoomScaleNormal="90" workbookViewId="0">
      <pane ySplit="2" topLeftCell="A18" activePane="bottomLeft" state="frozen"/>
      <selection/>
      <selection pane="bottomLeft" activeCell="I36" sqref="I36"/>
    </sheetView>
  </sheetViews>
  <sheetFormatPr defaultColWidth="9" defaultRowHeight="20" customHeight="1"/>
  <cols>
    <col min="1" max="1" width="5.625" style="1" customWidth="1"/>
    <col min="2" max="2" width="10.875" style="1" customWidth="1"/>
    <col min="3" max="3" width="7.875" style="1" customWidth="1"/>
    <col min="4" max="4" width="8.5" style="1" customWidth="1"/>
    <col min="5" max="5" width="8.375" style="1" customWidth="1"/>
    <col min="6" max="6" width="8.625" style="1" customWidth="1"/>
    <col min="7" max="7" width="6.125" style="1" customWidth="1"/>
    <col min="8" max="8" width="8.75" style="1" customWidth="1"/>
    <col min="9" max="9" width="12.625" style="1"/>
    <col min="10" max="10" width="8.125" style="1" customWidth="1"/>
    <col min="11" max="11" width="6.5" style="1" hidden="1" customWidth="1"/>
    <col min="12" max="12" width="9.375" style="1" customWidth="1"/>
    <col min="13" max="13" width="11.6666666666667" style="2" customWidth="1"/>
    <col min="14" max="14" width="6.525" style="1" customWidth="1"/>
    <col min="15" max="15" width="12.2166666666667" style="1" hidden="1" customWidth="1"/>
    <col min="16" max="16" width="9" style="1" hidden="1" customWidth="1"/>
    <col min="17" max="17" width="13.8916666666667" style="1" customWidth="1"/>
    <col min="18" max="16384" width="9" style="1"/>
  </cols>
  <sheetData>
    <row r="1" customHeight="1" spans="1:14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7"/>
      <c r="N1" s="3"/>
    </row>
    <row r="2" customHeight="1" spans="1:14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8" t="s">
        <v>13</v>
      </c>
      <c r="N2" s="4" t="s">
        <v>14</v>
      </c>
    </row>
    <row r="3" customHeight="1" spans="1:17">
      <c r="A3" s="4">
        <v>1</v>
      </c>
      <c r="B3" s="4" t="s">
        <v>15</v>
      </c>
      <c r="C3" s="4" t="s">
        <v>16</v>
      </c>
      <c r="D3" s="5" t="s">
        <v>17</v>
      </c>
      <c r="E3" s="5">
        <v>30</v>
      </c>
      <c r="F3" s="5">
        <v>329.5</v>
      </c>
      <c r="G3" s="4"/>
      <c r="H3" s="4"/>
      <c r="I3" s="4">
        <f>F3*18+G3-H3</f>
        <v>5931</v>
      </c>
      <c r="J3" s="9">
        <f>E3*5</f>
        <v>150</v>
      </c>
      <c r="K3" s="9"/>
      <c r="L3" s="4">
        <f>I3+J3</f>
        <v>6081</v>
      </c>
      <c r="M3" s="8"/>
      <c r="N3" s="4"/>
      <c r="Q3" s="1" t="str">
        <f>VLOOKUP(D3,[1]劳务临时工!B$2:Q$74,16,0)</f>
        <v>2019-09-29</v>
      </c>
    </row>
    <row r="4" customHeight="1" spans="1:17">
      <c r="A4" s="4">
        <v>2</v>
      </c>
      <c r="B4" s="4" t="s">
        <v>15</v>
      </c>
      <c r="C4" s="4" t="s">
        <v>16</v>
      </c>
      <c r="D4" s="5" t="s">
        <v>18</v>
      </c>
      <c r="E4" s="5">
        <v>19</v>
      </c>
      <c r="F4" s="5">
        <v>200.5</v>
      </c>
      <c r="G4" s="4"/>
      <c r="H4" s="4"/>
      <c r="I4" s="4">
        <f t="shared" ref="I4:I37" si="0">F4*18+G4-H4</f>
        <v>3609</v>
      </c>
      <c r="J4" s="9">
        <f t="shared" ref="J4:J37" si="1">E4*5</f>
        <v>95</v>
      </c>
      <c r="K4" s="9"/>
      <c r="L4" s="4">
        <f t="shared" ref="L4:L37" si="2">I4+J4</f>
        <v>3704</v>
      </c>
      <c r="M4" s="8"/>
      <c r="N4" s="4"/>
      <c r="Q4" s="1" t="s">
        <v>19</v>
      </c>
    </row>
    <row r="5" customHeight="1" spans="1:17">
      <c r="A5" s="4">
        <v>3</v>
      </c>
      <c r="B5" s="4" t="s">
        <v>20</v>
      </c>
      <c r="C5" s="4" t="s">
        <v>21</v>
      </c>
      <c r="D5" s="5" t="s">
        <v>22</v>
      </c>
      <c r="E5" s="5">
        <v>26</v>
      </c>
      <c r="F5" s="5">
        <v>286</v>
      </c>
      <c r="G5" s="4"/>
      <c r="H5" s="4"/>
      <c r="I5" s="4">
        <f t="shared" si="0"/>
        <v>5148</v>
      </c>
      <c r="J5" s="9">
        <f t="shared" si="1"/>
        <v>130</v>
      </c>
      <c r="K5" s="9"/>
      <c r="L5" s="4">
        <f t="shared" si="2"/>
        <v>5278</v>
      </c>
      <c r="M5" s="10"/>
      <c r="N5" s="4"/>
      <c r="O5" s="1" t="s">
        <v>15</v>
      </c>
      <c r="P5" s="1">
        <f>SUMIF(B:B,O5,L:L)</f>
        <v>9785</v>
      </c>
      <c r="Q5" s="1" t="str">
        <f>VLOOKUP(D5,[1]劳务临时工!B$2:Q$74,16,0)</f>
        <v>2019-06-17</v>
      </c>
    </row>
    <row r="6" customHeight="1" spans="1:17">
      <c r="A6" s="4">
        <v>4</v>
      </c>
      <c r="B6" s="4" t="s">
        <v>20</v>
      </c>
      <c r="C6" s="4" t="s">
        <v>21</v>
      </c>
      <c r="D6" s="5" t="s">
        <v>23</v>
      </c>
      <c r="E6" s="5">
        <v>26</v>
      </c>
      <c r="F6" s="5">
        <v>296.5</v>
      </c>
      <c r="G6" s="4"/>
      <c r="H6" s="4"/>
      <c r="I6" s="4">
        <f t="shared" si="0"/>
        <v>5337</v>
      </c>
      <c r="J6" s="9">
        <f t="shared" si="1"/>
        <v>130</v>
      </c>
      <c r="K6" s="9"/>
      <c r="L6" s="4">
        <f t="shared" si="2"/>
        <v>5467</v>
      </c>
      <c r="M6" s="10"/>
      <c r="N6" s="4"/>
      <c r="O6" s="1" t="s">
        <v>24</v>
      </c>
      <c r="P6" s="1">
        <f>SUMIF(B:B,O6,L:L)</f>
        <v>45728</v>
      </c>
      <c r="Q6" s="1" t="str">
        <f>VLOOKUP(D6,[1]劳务临时工!B$2:Q$74,16,0)</f>
        <v>2019-09-12</v>
      </c>
    </row>
    <row r="7" customHeight="1" spans="1:17">
      <c r="A7" s="4">
        <v>5</v>
      </c>
      <c r="B7" s="4" t="s">
        <v>20</v>
      </c>
      <c r="C7" s="4" t="s">
        <v>21</v>
      </c>
      <c r="D7" s="5" t="s">
        <v>25</v>
      </c>
      <c r="E7" s="5">
        <v>25</v>
      </c>
      <c r="F7" s="5">
        <v>275</v>
      </c>
      <c r="G7" s="4"/>
      <c r="H7" s="4"/>
      <c r="I7" s="4">
        <f t="shared" si="0"/>
        <v>4950</v>
      </c>
      <c r="J7" s="9">
        <f t="shared" si="1"/>
        <v>125</v>
      </c>
      <c r="K7" s="9"/>
      <c r="L7" s="4">
        <f t="shared" si="2"/>
        <v>5075</v>
      </c>
      <c r="M7" s="10"/>
      <c r="N7" s="4"/>
      <c r="O7" s="1" t="s">
        <v>26</v>
      </c>
      <c r="P7" s="1">
        <f>SUMIF(B:B,O7,L:L)</f>
        <v>10490</v>
      </c>
      <c r="Q7" s="1" t="str">
        <f>VLOOKUP(D7,[1]劳务临时工!B$2:Q$74,16,0)</f>
        <v>2019-06-21</v>
      </c>
    </row>
    <row r="8" customHeight="1" spans="1:17">
      <c r="A8" s="4">
        <v>6</v>
      </c>
      <c r="B8" s="4" t="s">
        <v>20</v>
      </c>
      <c r="C8" s="4" t="s">
        <v>21</v>
      </c>
      <c r="D8" s="5" t="s">
        <v>27</v>
      </c>
      <c r="E8" s="5">
        <v>26</v>
      </c>
      <c r="F8" s="5">
        <v>288.5</v>
      </c>
      <c r="G8" s="4"/>
      <c r="H8" s="4"/>
      <c r="I8" s="4">
        <f t="shared" si="0"/>
        <v>5193</v>
      </c>
      <c r="J8" s="9">
        <f t="shared" si="1"/>
        <v>130</v>
      </c>
      <c r="K8" s="9"/>
      <c r="L8" s="4">
        <f t="shared" si="2"/>
        <v>5323</v>
      </c>
      <c r="M8" s="10"/>
      <c r="N8" s="4"/>
      <c r="O8" s="1" t="s">
        <v>28</v>
      </c>
      <c r="P8" s="1">
        <f>SUMIF(B:B,O8,L:L)</f>
        <v>6821</v>
      </c>
      <c r="Q8" s="1" t="str">
        <f>VLOOKUP(D8,[1]劳务临时工!B$2:Q$74,16,0)</f>
        <v>2019-06-25</v>
      </c>
    </row>
    <row r="9" customHeight="1" spans="1:17">
      <c r="A9" s="4">
        <v>7</v>
      </c>
      <c r="B9" s="4" t="s">
        <v>20</v>
      </c>
      <c r="C9" s="4" t="s">
        <v>21</v>
      </c>
      <c r="D9" s="5" t="s">
        <v>29</v>
      </c>
      <c r="E9" s="5">
        <v>28</v>
      </c>
      <c r="F9" s="5">
        <v>303.5</v>
      </c>
      <c r="G9" s="4"/>
      <c r="H9" s="4"/>
      <c r="I9" s="4">
        <f t="shared" si="0"/>
        <v>5463</v>
      </c>
      <c r="J9" s="9">
        <f t="shared" si="1"/>
        <v>140</v>
      </c>
      <c r="K9" s="9"/>
      <c r="L9" s="4">
        <f t="shared" si="2"/>
        <v>5603</v>
      </c>
      <c r="M9" s="10"/>
      <c r="N9" s="4"/>
      <c r="P9" s="1">
        <f>SUM(P5:P8)</f>
        <v>72824</v>
      </c>
      <c r="Q9" s="1" t="str">
        <f>VLOOKUP(D9,[1]劳务临时工!B$2:Q$74,16,0)</f>
        <v>2019-08-24</v>
      </c>
    </row>
    <row r="10" customHeight="1" spans="1:17">
      <c r="A10" s="4">
        <v>8</v>
      </c>
      <c r="B10" s="4" t="s">
        <v>20</v>
      </c>
      <c r="C10" s="4" t="s">
        <v>21</v>
      </c>
      <c r="D10" s="5" t="s">
        <v>30</v>
      </c>
      <c r="E10" s="5">
        <v>28</v>
      </c>
      <c r="F10" s="5">
        <v>307</v>
      </c>
      <c r="G10" s="4"/>
      <c r="H10" s="4"/>
      <c r="I10" s="4">
        <f t="shared" si="0"/>
        <v>5526</v>
      </c>
      <c r="J10" s="9">
        <f t="shared" si="1"/>
        <v>140</v>
      </c>
      <c r="K10" s="9"/>
      <c r="L10" s="4">
        <f t="shared" si="2"/>
        <v>5666</v>
      </c>
      <c r="M10" s="10"/>
      <c r="N10" s="4"/>
      <c r="Q10" s="1" t="str">
        <f>VLOOKUP(D10,[1]劳务临时工!B$2:Q$74,16,0)</f>
        <v>2019-08-27</v>
      </c>
    </row>
    <row r="11" customHeight="1" spans="1:17">
      <c r="A11" s="4">
        <v>9</v>
      </c>
      <c r="B11" s="4" t="s">
        <v>20</v>
      </c>
      <c r="C11" s="4" t="s">
        <v>21</v>
      </c>
      <c r="D11" s="5" t="s">
        <v>31</v>
      </c>
      <c r="E11" s="5">
        <v>28</v>
      </c>
      <c r="F11" s="5">
        <v>301.5</v>
      </c>
      <c r="G11" s="4"/>
      <c r="H11" s="4"/>
      <c r="I11" s="4">
        <f t="shared" si="0"/>
        <v>5427</v>
      </c>
      <c r="J11" s="9">
        <f t="shared" si="1"/>
        <v>140</v>
      </c>
      <c r="K11" s="9"/>
      <c r="L11" s="4">
        <f t="shared" si="2"/>
        <v>5567</v>
      </c>
      <c r="M11" s="10"/>
      <c r="N11" s="4"/>
      <c r="Q11" s="1" t="str">
        <f>VLOOKUP(D11,[1]劳务临时工!B$2:Q$74,16,0)</f>
        <v>2020-02-24</v>
      </c>
    </row>
    <row r="12" customHeight="1" spans="1:17">
      <c r="A12" s="4">
        <v>10</v>
      </c>
      <c r="B12" s="4" t="s">
        <v>20</v>
      </c>
      <c r="C12" s="4" t="s">
        <v>21</v>
      </c>
      <c r="D12" s="5" t="s">
        <v>32</v>
      </c>
      <c r="E12" s="5">
        <v>29</v>
      </c>
      <c r="F12" s="5">
        <v>319</v>
      </c>
      <c r="G12" s="4"/>
      <c r="H12" s="4"/>
      <c r="I12" s="4">
        <f t="shared" si="0"/>
        <v>5742</v>
      </c>
      <c r="J12" s="9">
        <f t="shared" si="1"/>
        <v>145</v>
      </c>
      <c r="K12" s="9"/>
      <c r="L12" s="4">
        <f t="shared" si="2"/>
        <v>5887</v>
      </c>
      <c r="M12" s="10"/>
      <c r="N12" s="4"/>
      <c r="Q12" s="1" t="str">
        <f>VLOOKUP(D12,[1]劳务临时工!B$2:Q$74,16,0)</f>
        <v>2020-02-25</v>
      </c>
    </row>
    <row r="13" customHeight="1" spans="1:17">
      <c r="A13" s="4">
        <v>11</v>
      </c>
      <c r="B13" s="4" t="s">
        <v>20</v>
      </c>
      <c r="C13" s="4" t="s">
        <v>21</v>
      </c>
      <c r="D13" s="5" t="s">
        <v>33</v>
      </c>
      <c r="E13" s="5">
        <v>24</v>
      </c>
      <c r="F13" s="5">
        <v>251</v>
      </c>
      <c r="G13" s="4"/>
      <c r="H13" s="4"/>
      <c r="I13" s="4">
        <f t="shared" si="0"/>
        <v>4518</v>
      </c>
      <c r="J13" s="9">
        <f t="shared" si="1"/>
        <v>120</v>
      </c>
      <c r="K13" s="9"/>
      <c r="L13" s="4">
        <f t="shared" si="2"/>
        <v>4638</v>
      </c>
      <c r="M13" s="10"/>
      <c r="N13" s="4"/>
      <c r="Q13" s="1" t="str">
        <f>VLOOKUP(D13,[1]劳务临时工!B$2:Q$74,16,0)</f>
        <v>2020-02-24</v>
      </c>
    </row>
    <row r="14" customHeight="1" spans="1:17">
      <c r="A14" s="4">
        <v>12</v>
      </c>
      <c r="B14" s="4" t="s">
        <v>20</v>
      </c>
      <c r="C14" s="4" t="s">
        <v>21</v>
      </c>
      <c r="D14" s="5" t="s">
        <v>34</v>
      </c>
      <c r="E14" s="5">
        <v>24</v>
      </c>
      <c r="F14" s="5">
        <v>267</v>
      </c>
      <c r="G14" s="4"/>
      <c r="H14" s="4"/>
      <c r="I14" s="4">
        <f t="shared" si="0"/>
        <v>4806</v>
      </c>
      <c r="J14" s="9">
        <f t="shared" si="1"/>
        <v>120</v>
      </c>
      <c r="K14" s="9"/>
      <c r="L14" s="4">
        <f t="shared" si="2"/>
        <v>4926</v>
      </c>
      <c r="M14" s="10"/>
      <c r="N14" s="4"/>
      <c r="Q14" s="1" t="str">
        <f>VLOOKUP(D14,[1]劳务临时工!B$2:Q$74,16,0)</f>
        <v>2020-02-25</v>
      </c>
    </row>
    <row r="15" customHeight="1" spans="1:17">
      <c r="A15" s="4">
        <v>13</v>
      </c>
      <c r="B15" s="4" t="s">
        <v>20</v>
      </c>
      <c r="C15" s="4" t="s">
        <v>21</v>
      </c>
      <c r="D15" s="5" t="s">
        <v>35</v>
      </c>
      <c r="E15" s="5">
        <v>26</v>
      </c>
      <c r="F15" s="5">
        <v>288.5</v>
      </c>
      <c r="G15" s="4"/>
      <c r="H15" s="4"/>
      <c r="I15" s="4">
        <f t="shared" si="0"/>
        <v>5193</v>
      </c>
      <c r="J15" s="9">
        <f t="shared" si="1"/>
        <v>130</v>
      </c>
      <c r="K15" s="9"/>
      <c r="L15" s="4">
        <f t="shared" si="2"/>
        <v>5323</v>
      </c>
      <c r="M15" s="10"/>
      <c r="N15" s="4"/>
      <c r="Q15" s="1" t="str">
        <f>VLOOKUP(D15,[1]劳务临时工!B$2:Q$74,16,0)</f>
        <v>2020-02-25</v>
      </c>
    </row>
    <row r="16" customHeight="1" spans="1:17">
      <c r="A16" s="4">
        <v>14</v>
      </c>
      <c r="B16" s="4" t="s">
        <v>20</v>
      </c>
      <c r="C16" s="4" t="s">
        <v>21</v>
      </c>
      <c r="D16" s="5" t="s">
        <v>36</v>
      </c>
      <c r="E16" s="5">
        <v>27</v>
      </c>
      <c r="F16" s="5">
        <v>296.5</v>
      </c>
      <c r="G16" s="4"/>
      <c r="H16" s="4"/>
      <c r="I16" s="4">
        <f t="shared" si="0"/>
        <v>5337</v>
      </c>
      <c r="J16" s="9">
        <f t="shared" si="1"/>
        <v>135</v>
      </c>
      <c r="K16" s="9"/>
      <c r="L16" s="4">
        <f t="shared" si="2"/>
        <v>5472</v>
      </c>
      <c r="M16" s="10"/>
      <c r="N16" s="4"/>
      <c r="Q16" s="1" t="str">
        <f>VLOOKUP(D16,[1]劳务临时工!B$2:Q$74,16,0)</f>
        <v>2019-09-12</v>
      </c>
    </row>
    <row r="17" customHeight="1" spans="1:17">
      <c r="A17" s="4">
        <v>15</v>
      </c>
      <c r="B17" s="4" t="s">
        <v>20</v>
      </c>
      <c r="C17" s="4" t="s">
        <v>21</v>
      </c>
      <c r="D17" s="5" t="s">
        <v>37</v>
      </c>
      <c r="E17" s="5">
        <v>26</v>
      </c>
      <c r="F17" s="5">
        <v>285</v>
      </c>
      <c r="G17" s="4"/>
      <c r="H17" s="4"/>
      <c r="I17" s="4">
        <f t="shared" si="0"/>
        <v>5130</v>
      </c>
      <c r="J17" s="9">
        <f t="shared" si="1"/>
        <v>130</v>
      </c>
      <c r="K17" s="9"/>
      <c r="L17" s="4">
        <f t="shared" si="2"/>
        <v>5260</v>
      </c>
      <c r="M17" s="10"/>
      <c r="N17" s="4"/>
      <c r="Q17" s="1" t="str">
        <f>VLOOKUP(D17,[1]劳务临时工!B$2:Q$74,16,0)</f>
        <v>2019-09-12</v>
      </c>
    </row>
    <row r="18" customHeight="1" spans="1:17">
      <c r="A18" s="4">
        <v>16</v>
      </c>
      <c r="B18" s="4" t="s">
        <v>20</v>
      </c>
      <c r="C18" s="4" t="s">
        <v>21</v>
      </c>
      <c r="D18" s="5" t="s">
        <v>38</v>
      </c>
      <c r="E18" s="5">
        <v>4</v>
      </c>
      <c r="F18" s="5">
        <v>46</v>
      </c>
      <c r="G18" s="4"/>
      <c r="H18" s="4"/>
      <c r="I18" s="4">
        <f t="shared" si="0"/>
        <v>828</v>
      </c>
      <c r="J18" s="9">
        <f t="shared" si="1"/>
        <v>20</v>
      </c>
      <c r="K18" s="9"/>
      <c r="L18" s="4">
        <f t="shared" si="2"/>
        <v>848</v>
      </c>
      <c r="M18" s="10"/>
      <c r="N18" s="4"/>
      <c r="Q18" s="1" t="s">
        <v>39</v>
      </c>
    </row>
    <row r="19" customHeight="1" spans="1:17">
      <c r="A19" s="4">
        <v>17</v>
      </c>
      <c r="B19" s="4" t="s">
        <v>20</v>
      </c>
      <c r="C19" s="4" t="s">
        <v>21</v>
      </c>
      <c r="D19" s="5" t="s">
        <v>40</v>
      </c>
      <c r="E19" s="5">
        <v>24</v>
      </c>
      <c r="F19" s="5">
        <v>237.5</v>
      </c>
      <c r="G19" s="4"/>
      <c r="H19" s="4"/>
      <c r="I19" s="4">
        <f t="shared" si="0"/>
        <v>4275</v>
      </c>
      <c r="J19" s="9">
        <f t="shared" si="1"/>
        <v>120</v>
      </c>
      <c r="K19" s="9"/>
      <c r="L19" s="4">
        <f t="shared" si="2"/>
        <v>4395</v>
      </c>
      <c r="M19" s="10"/>
      <c r="N19" s="4"/>
      <c r="Q19" s="1" t="str">
        <f>VLOOKUP(D19,[1]劳务临时工!B$2:Q$74,16,0)</f>
        <v>2019-10-25</v>
      </c>
    </row>
    <row r="20" customHeight="1" spans="1:17">
      <c r="A20" s="4">
        <v>18</v>
      </c>
      <c r="B20" s="4" t="s">
        <v>20</v>
      </c>
      <c r="C20" s="4" t="s">
        <v>21</v>
      </c>
      <c r="D20" s="5" t="s">
        <v>41</v>
      </c>
      <c r="E20" s="5">
        <v>26</v>
      </c>
      <c r="F20" s="5">
        <v>275</v>
      </c>
      <c r="G20" s="4"/>
      <c r="H20" s="4"/>
      <c r="I20" s="4">
        <f t="shared" si="0"/>
        <v>4950</v>
      </c>
      <c r="J20" s="9">
        <f t="shared" si="1"/>
        <v>130</v>
      </c>
      <c r="K20" s="9"/>
      <c r="L20" s="4">
        <f t="shared" si="2"/>
        <v>5080</v>
      </c>
      <c r="M20" s="10"/>
      <c r="N20" s="4"/>
      <c r="Q20" s="1" t="str">
        <f>VLOOKUP(D20,[1]劳务临时工!B$2:Q$74,16,0)</f>
        <v>2019-12-04</v>
      </c>
    </row>
    <row r="21" customHeight="1" spans="1:17">
      <c r="A21" s="4">
        <v>19</v>
      </c>
      <c r="B21" s="4" t="s">
        <v>20</v>
      </c>
      <c r="C21" s="4" t="s">
        <v>21</v>
      </c>
      <c r="D21" s="5" t="s">
        <v>42</v>
      </c>
      <c r="E21" s="5">
        <v>25</v>
      </c>
      <c r="F21" s="5">
        <v>274.5</v>
      </c>
      <c r="G21" s="4"/>
      <c r="H21" s="4"/>
      <c r="I21" s="4">
        <f t="shared" si="0"/>
        <v>4941</v>
      </c>
      <c r="J21" s="9">
        <f t="shared" si="1"/>
        <v>125</v>
      </c>
      <c r="K21" s="9"/>
      <c r="L21" s="4">
        <f t="shared" si="2"/>
        <v>5066</v>
      </c>
      <c r="M21" s="10"/>
      <c r="N21" s="4"/>
      <c r="Q21" s="1" t="str">
        <f>VLOOKUP(D21,[1]劳务临时工!B$2:Q$74,16,0)</f>
        <v>2019-12-09</v>
      </c>
    </row>
    <row r="22" customHeight="1" spans="1:17">
      <c r="A22" s="4">
        <v>20</v>
      </c>
      <c r="B22" s="4" t="s">
        <v>20</v>
      </c>
      <c r="C22" s="4" t="s">
        <v>21</v>
      </c>
      <c r="D22" s="5" t="s">
        <v>43</v>
      </c>
      <c r="E22" s="5">
        <v>25</v>
      </c>
      <c r="F22" s="5">
        <v>270.5</v>
      </c>
      <c r="G22" s="4"/>
      <c r="H22" s="4"/>
      <c r="I22" s="4">
        <f t="shared" si="0"/>
        <v>4869</v>
      </c>
      <c r="J22" s="9">
        <f t="shared" si="1"/>
        <v>125</v>
      </c>
      <c r="K22" s="9"/>
      <c r="L22" s="4">
        <f t="shared" si="2"/>
        <v>4994</v>
      </c>
      <c r="M22" s="10"/>
      <c r="N22" s="4"/>
      <c r="Q22" s="1" t="s">
        <v>44</v>
      </c>
    </row>
    <row r="23" customHeight="1" spans="1:17">
      <c r="A23" s="4">
        <v>21</v>
      </c>
      <c r="B23" s="4" t="s">
        <v>20</v>
      </c>
      <c r="C23" s="4" t="s">
        <v>21</v>
      </c>
      <c r="D23" s="5" t="s">
        <v>45</v>
      </c>
      <c r="E23" s="5">
        <v>24</v>
      </c>
      <c r="F23" s="5">
        <v>257.5</v>
      </c>
      <c r="G23" s="4"/>
      <c r="H23" s="4"/>
      <c r="I23" s="4">
        <f t="shared" si="0"/>
        <v>4635</v>
      </c>
      <c r="J23" s="9">
        <f t="shared" si="1"/>
        <v>120</v>
      </c>
      <c r="K23" s="9"/>
      <c r="L23" s="4">
        <f t="shared" si="2"/>
        <v>4755</v>
      </c>
      <c r="M23" s="10"/>
      <c r="N23" s="4"/>
      <c r="Q23" s="1" t="str">
        <f>VLOOKUP(D23,[1]劳务临时工!B$2:Q$74,16,0)</f>
        <v>2019-12-27</v>
      </c>
    </row>
    <row r="24" customHeight="1" spans="1:17">
      <c r="A24" s="4">
        <v>22</v>
      </c>
      <c r="B24" s="4" t="s">
        <v>20</v>
      </c>
      <c r="C24" s="4" t="s">
        <v>21</v>
      </c>
      <c r="D24" s="5" t="s">
        <v>46</v>
      </c>
      <c r="E24" s="5">
        <v>25</v>
      </c>
      <c r="F24" s="5">
        <v>270</v>
      </c>
      <c r="G24" s="4"/>
      <c r="H24" s="4">
        <v>20</v>
      </c>
      <c r="I24" s="4">
        <f>16*57.5+18*(F24-57.5)+G24-H24</f>
        <v>4725</v>
      </c>
      <c r="J24" s="9">
        <f t="shared" si="1"/>
        <v>125</v>
      </c>
      <c r="K24" s="9"/>
      <c r="L24" s="4">
        <f t="shared" si="2"/>
        <v>4850</v>
      </c>
      <c r="M24" s="10"/>
      <c r="N24" s="4"/>
      <c r="Q24" s="1" t="e">
        <f>VLOOKUP(D24,[1]劳务临时工!B$2:Q$74,16,0)</f>
        <v>#N/A</v>
      </c>
    </row>
    <row r="25" customHeight="1" spans="1:17">
      <c r="A25" s="4">
        <v>23</v>
      </c>
      <c r="B25" s="4" t="s">
        <v>47</v>
      </c>
      <c r="C25" s="4" t="s">
        <v>48</v>
      </c>
      <c r="D25" s="5" t="s">
        <v>49</v>
      </c>
      <c r="E25" s="5">
        <v>26</v>
      </c>
      <c r="F25" s="5">
        <v>229</v>
      </c>
      <c r="G25" s="4"/>
      <c r="H25" s="4"/>
      <c r="I25" s="4">
        <f t="shared" si="0"/>
        <v>4122</v>
      </c>
      <c r="J25" s="9">
        <f t="shared" si="1"/>
        <v>130</v>
      </c>
      <c r="K25" s="9"/>
      <c r="L25" s="4">
        <f t="shared" si="2"/>
        <v>4252</v>
      </c>
      <c r="M25" s="10"/>
      <c r="N25" s="4"/>
      <c r="Q25" s="1" t="str">
        <f>VLOOKUP(D25,[1]劳务临时工!B$2:Q$74,16,0)</f>
        <v>2019-08-16</v>
      </c>
    </row>
    <row r="26" customHeight="1" spans="1:17">
      <c r="A26" s="4">
        <v>24</v>
      </c>
      <c r="B26" s="4" t="s">
        <v>28</v>
      </c>
      <c r="C26" s="4" t="s">
        <v>48</v>
      </c>
      <c r="D26" s="5" t="s">
        <v>50</v>
      </c>
      <c r="E26" s="5">
        <v>11</v>
      </c>
      <c r="F26" s="5">
        <v>88.5</v>
      </c>
      <c r="G26" s="4"/>
      <c r="H26" s="4">
        <v>30</v>
      </c>
      <c r="I26" s="4">
        <f t="shared" si="0"/>
        <v>1563</v>
      </c>
      <c r="J26" s="9">
        <f t="shared" si="1"/>
        <v>55</v>
      </c>
      <c r="K26" s="9"/>
      <c r="L26" s="4">
        <f t="shared" si="2"/>
        <v>1618</v>
      </c>
      <c r="M26" s="10"/>
      <c r="N26" s="4"/>
      <c r="Q26" s="15">
        <v>43773</v>
      </c>
    </row>
    <row r="27" customHeight="1" spans="1:17">
      <c r="A27" s="4">
        <v>25</v>
      </c>
      <c r="B27" s="4" t="s">
        <v>28</v>
      </c>
      <c r="C27" s="4" t="s">
        <v>48</v>
      </c>
      <c r="D27" s="5" t="s">
        <v>51</v>
      </c>
      <c r="E27" s="5">
        <v>29</v>
      </c>
      <c r="F27" s="5">
        <v>281</v>
      </c>
      <c r="G27" s="4"/>
      <c r="H27" s="4"/>
      <c r="I27" s="4">
        <f t="shared" si="0"/>
        <v>5058</v>
      </c>
      <c r="J27" s="9">
        <f t="shared" si="1"/>
        <v>145</v>
      </c>
      <c r="K27" s="9"/>
      <c r="L27" s="4">
        <f t="shared" si="2"/>
        <v>5203</v>
      </c>
      <c r="M27" s="10"/>
      <c r="N27" s="4"/>
      <c r="Q27" s="1" t="str">
        <f>VLOOKUP(D27,[1]劳务临时工!B$2:Q$74,16,0)</f>
        <v>2019-11-13</v>
      </c>
    </row>
    <row r="28" customHeight="1" spans="1:17">
      <c r="A28" s="4">
        <v>26</v>
      </c>
      <c r="B28" s="4" t="s">
        <v>24</v>
      </c>
      <c r="C28" s="4" t="s">
        <v>52</v>
      </c>
      <c r="D28" s="5" t="s">
        <v>53</v>
      </c>
      <c r="E28" s="5">
        <v>30</v>
      </c>
      <c r="F28" s="5">
        <v>337.5</v>
      </c>
      <c r="G28" s="4"/>
      <c r="H28" s="4"/>
      <c r="I28" s="4">
        <f t="shared" si="0"/>
        <v>6075</v>
      </c>
      <c r="J28" s="9">
        <f t="shared" si="1"/>
        <v>150</v>
      </c>
      <c r="K28" s="9"/>
      <c r="L28" s="4">
        <f t="shared" si="2"/>
        <v>6225</v>
      </c>
      <c r="M28" s="10"/>
      <c r="N28" s="4"/>
      <c r="Q28" s="1" t="str">
        <f>VLOOKUP(D28,[1]劳务临时工!B$2:Q$74,16,0)</f>
        <v>2019-04-24</v>
      </c>
    </row>
    <row r="29" customHeight="1" spans="1:17">
      <c r="A29" s="4">
        <v>27</v>
      </c>
      <c r="B29" s="4" t="s">
        <v>24</v>
      </c>
      <c r="C29" s="4" t="s">
        <v>52</v>
      </c>
      <c r="D29" s="5" t="s">
        <v>54</v>
      </c>
      <c r="E29" s="5">
        <v>30</v>
      </c>
      <c r="F29" s="5">
        <v>334.5</v>
      </c>
      <c r="G29" s="4"/>
      <c r="H29" s="4"/>
      <c r="I29" s="4">
        <f t="shared" si="0"/>
        <v>6021</v>
      </c>
      <c r="J29" s="9">
        <f t="shared" si="1"/>
        <v>150</v>
      </c>
      <c r="K29" s="9"/>
      <c r="L29" s="4">
        <f t="shared" si="2"/>
        <v>6171</v>
      </c>
      <c r="M29" s="11" t="s">
        <v>55</v>
      </c>
      <c r="N29" s="4"/>
      <c r="Q29" s="1" t="str">
        <f>VLOOKUP(D29,[1]劳务临时工!B$2:Q$74,16,0)</f>
        <v>2019-11-13</v>
      </c>
    </row>
    <row r="30" customHeight="1" spans="1:17">
      <c r="A30" s="4">
        <v>28</v>
      </c>
      <c r="B30" s="4" t="s">
        <v>24</v>
      </c>
      <c r="C30" s="4" t="s">
        <v>52</v>
      </c>
      <c r="D30" s="5" t="s">
        <v>56</v>
      </c>
      <c r="E30" s="5">
        <v>27</v>
      </c>
      <c r="F30" s="5">
        <v>297</v>
      </c>
      <c r="G30" s="4"/>
      <c r="H30" s="4"/>
      <c r="I30" s="4">
        <f t="shared" si="0"/>
        <v>5346</v>
      </c>
      <c r="J30" s="9">
        <f t="shared" si="1"/>
        <v>135</v>
      </c>
      <c r="K30" s="9"/>
      <c r="L30" s="4">
        <f t="shared" si="2"/>
        <v>5481</v>
      </c>
      <c r="M30" s="10"/>
      <c r="N30" s="4"/>
      <c r="Q30" s="1" t="str">
        <f>VLOOKUP(D30,[1]劳务临时工!B$2:Q$74,16,0)</f>
        <v>2019-05-22</v>
      </c>
    </row>
    <row r="31" customHeight="1" spans="1:17">
      <c r="A31" s="4">
        <v>29</v>
      </c>
      <c r="B31" s="4" t="s">
        <v>24</v>
      </c>
      <c r="C31" s="4" t="s">
        <v>52</v>
      </c>
      <c r="D31" s="5" t="s">
        <v>57</v>
      </c>
      <c r="E31" s="5">
        <v>21</v>
      </c>
      <c r="F31" s="5">
        <v>226.5</v>
      </c>
      <c r="G31" s="4"/>
      <c r="H31" s="4"/>
      <c r="I31" s="4">
        <f t="shared" si="0"/>
        <v>4077</v>
      </c>
      <c r="J31" s="9">
        <f t="shared" si="1"/>
        <v>105</v>
      </c>
      <c r="K31" s="9"/>
      <c r="L31" s="4">
        <f t="shared" si="2"/>
        <v>4182</v>
      </c>
      <c r="M31" s="10"/>
      <c r="N31" s="4"/>
      <c r="Q31" s="15">
        <v>43787</v>
      </c>
    </row>
    <row r="32" customHeight="1" spans="1:17">
      <c r="A32" s="4">
        <v>30</v>
      </c>
      <c r="B32" s="4" t="s">
        <v>24</v>
      </c>
      <c r="C32" s="4" t="s">
        <v>52</v>
      </c>
      <c r="D32" s="5" t="s">
        <v>58</v>
      </c>
      <c r="E32" s="5">
        <v>18</v>
      </c>
      <c r="F32" s="5">
        <v>187</v>
      </c>
      <c r="G32" s="4"/>
      <c r="H32" s="4"/>
      <c r="I32" s="4">
        <f t="shared" si="0"/>
        <v>3366</v>
      </c>
      <c r="J32" s="9">
        <f t="shared" si="1"/>
        <v>90</v>
      </c>
      <c r="K32" s="9"/>
      <c r="L32" s="4">
        <f t="shared" si="2"/>
        <v>3456</v>
      </c>
      <c r="M32" s="10"/>
      <c r="N32" s="4"/>
      <c r="Q32" s="15">
        <v>43757</v>
      </c>
    </row>
    <row r="33" customHeight="1" spans="1:17">
      <c r="A33" s="4">
        <v>31</v>
      </c>
      <c r="B33" s="4" t="s">
        <v>24</v>
      </c>
      <c r="C33" s="4" t="s">
        <v>52</v>
      </c>
      <c r="D33" s="5" t="s">
        <v>59</v>
      </c>
      <c r="E33" s="5">
        <v>30</v>
      </c>
      <c r="F33" s="5">
        <v>336</v>
      </c>
      <c r="G33" s="4"/>
      <c r="H33" s="4"/>
      <c r="I33" s="4">
        <f t="shared" si="0"/>
        <v>6048</v>
      </c>
      <c r="J33" s="9">
        <f t="shared" si="1"/>
        <v>150</v>
      </c>
      <c r="K33" s="9"/>
      <c r="L33" s="4">
        <f t="shared" si="2"/>
        <v>6198</v>
      </c>
      <c r="M33" s="10"/>
      <c r="N33" s="4"/>
      <c r="Q33" s="1" t="str">
        <f>VLOOKUP(D33,[1]劳务临时工!B$2:Q$74,16,0)</f>
        <v>2020-02-25</v>
      </c>
    </row>
    <row r="34" customHeight="1" spans="1:17">
      <c r="A34" s="4">
        <v>32</v>
      </c>
      <c r="B34" s="4" t="s">
        <v>24</v>
      </c>
      <c r="C34" s="4" t="s">
        <v>52</v>
      </c>
      <c r="D34" s="5" t="s">
        <v>60</v>
      </c>
      <c r="E34" s="5">
        <v>21</v>
      </c>
      <c r="F34" s="5">
        <v>227.5</v>
      </c>
      <c r="G34" s="4"/>
      <c r="H34" s="4"/>
      <c r="I34" s="4">
        <f t="shared" si="0"/>
        <v>4095</v>
      </c>
      <c r="J34" s="9">
        <f t="shared" si="1"/>
        <v>105</v>
      </c>
      <c r="K34" s="9"/>
      <c r="L34" s="4">
        <f t="shared" si="2"/>
        <v>4200</v>
      </c>
      <c r="M34" s="12" t="s">
        <v>61</v>
      </c>
      <c r="N34" s="4"/>
      <c r="Q34" s="15">
        <v>43757</v>
      </c>
    </row>
    <row r="35" customHeight="1" spans="1:17">
      <c r="A35" s="4">
        <v>33</v>
      </c>
      <c r="B35" s="4" t="s">
        <v>24</v>
      </c>
      <c r="C35" s="4" t="s">
        <v>52</v>
      </c>
      <c r="D35" s="5" t="s">
        <v>62</v>
      </c>
      <c r="E35" s="5">
        <v>29</v>
      </c>
      <c r="F35" s="5">
        <v>321.5</v>
      </c>
      <c r="G35" s="4"/>
      <c r="H35" s="4"/>
      <c r="I35" s="4">
        <f t="shared" si="0"/>
        <v>5787</v>
      </c>
      <c r="J35" s="9">
        <f t="shared" si="1"/>
        <v>145</v>
      </c>
      <c r="K35" s="9"/>
      <c r="L35" s="4">
        <f t="shared" si="2"/>
        <v>5932</v>
      </c>
      <c r="M35" s="10"/>
      <c r="N35" s="4"/>
      <c r="Q35" s="1" t="str">
        <f>VLOOKUP(D35,[1]劳务临时工!B$2:Q$74,16,0)</f>
        <v>2019-12-05</v>
      </c>
    </row>
    <row r="36" customHeight="1" spans="1:14">
      <c r="A36" s="4">
        <v>34</v>
      </c>
      <c r="B36" s="4" t="s">
        <v>24</v>
      </c>
      <c r="C36" s="4" t="s">
        <v>52</v>
      </c>
      <c r="D36" s="5" t="s">
        <v>63</v>
      </c>
      <c r="E36" s="5">
        <v>20</v>
      </c>
      <c r="F36" s="5">
        <v>216</v>
      </c>
      <c r="G36" s="4"/>
      <c r="H36" s="4"/>
      <c r="I36" s="4">
        <f>16*52.5+18*(F36-52.5)+G36-H36</f>
        <v>3783</v>
      </c>
      <c r="J36" s="9">
        <f>E36*5</f>
        <v>100</v>
      </c>
      <c r="K36" s="9"/>
      <c r="L36" s="4">
        <f>I36+J36</f>
        <v>3883</v>
      </c>
      <c r="M36" s="10"/>
      <c r="N36" s="4"/>
    </row>
    <row r="37" customHeight="1" spans="1:17">
      <c r="A37" s="4">
        <v>35</v>
      </c>
      <c r="B37" s="4" t="s">
        <v>26</v>
      </c>
      <c r="C37" s="4" t="s">
        <v>48</v>
      </c>
      <c r="D37" s="5" t="s">
        <v>64</v>
      </c>
      <c r="E37" s="5">
        <v>28.5</v>
      </c>
      <c r="F37" s="5">
        <v>301.5</v>
      </c>
      <c r="G37" s="4"/>
      <c r="H37" s="4">
        <v>50</v>
      </c>
      <c r="I37" s="4">
        <f>F37*18+G37-H37</f>
        <v>5377</v>
      </c>
      <c r="J37" s="9">
        <f>E37*5</f>
        <v>142.5</v>
      </c>
      <c r="K37" s="9"/>
      <c r="L37" s="4">
        <f>I37+J37</f>
        <v>5519.5</v>
      </c>
      <c r="M37" s="10"/>
      <c r="N37" s="4"/>
      <c r="O37"/>
      <c r="P37"/>
      <c r="Q37" s="1" t="str">
        <f>VLOOKUP(D37,[1]劳务临时工!B$2:Q$74,16,0)</f>
        <v>2019-10-29</v>
      </c>
    </row>
    <row r="38" customFormat="1" customHeight="1" spans="1:17">
      <c r="A38" s="4">
        <v>36</v>
      </c>
      <c r="B38" s="4" t="s">
        <v>26</v>
      </c>
      <c r="C38" s="4" t="s">
        <v>48</v>
      </c>
      <c r="D38" s="5" t="s">
        <v>65</v>
      </c>
      <c r="E38" s="5">
        <v>27.5</v>
      </c>
      <c r="F38" s="5">
        <v>268.5</v>
      </c>
      <c r="G38" s="4"/>
      <c r="H38" s="4"/>
      <c r="I38" s="4">
        <f>F38*18+G38-H38</f>
        <v>4833</v>
      </c>
      <c r="J38" s="9">
        <f>E38*5</f>
        <v>137.5</v>
      </c>
      <c r="K38" s="9"/>
      <c r="L38" s="4">
        <f>I38+J38</f>
        <v>4970.5</v>
      </c>
      <c r="M38" s="10"/>
      <c r="N38" s="4"/>
      <c r="Q38" s="1" t="str">
        <f>VLOOKUP(D38,[1]劳务临时工!B$2:Q$74,16,0)</f>
        <v>2019-12-17</v>
      </c>
    </row>
    <row r="39" customHeight="1" spans="1:14">
      <c r="A39" s="4"/>
      <c r="B39" s="4"/>
      <c r="C39" s="4"/>
      <c r="D39" s="4"/>
      <c r="E39" s="4">
        <f t="shared" ref="E39:L39" si="3">SUM(E5:E38)</f>
        <v>844</v>
      </c>
      <c r="F39" s="4">
        <f t="shared" si="3"/>
        <v>9048</v>
      </c>
      <c r="G39" s="4">
        <f t="shared" si="3"/>
        <v>0</v>
      </c>
      <c r="H39" s="4">
        <f t="shared" si="3"/>
        <v>100</v>
      </c>
      <c r="I39" s="4">
        <f t="shared" si="3"/>
        <v>162544</v>
      </c>
      <c r="J39" s="4">
        <f t="shared" si="3"/>
        <v>4220</v>
      </c>
      <c r="K39" s="4">
        <f t="shared" si="3"/>
        <v>0</v>
      </c>
      <c r="L39" s="4">
        <f>SUM(L3:L38)</f>
        <v>176549</v>
      </c>
      <c r="M39" s="10"/>
      <c r="N39" s="4"/>
    </row>
    <row r="42" customHeight="1" spans="2:13">
      <c r="B42" s="6" t="s">
        <v>66</v>
      </c>
      <c r="C42" s="6" t="s">
        <v>67</v>
      </c>
      <c r="D42" s="6"/>
      <c r="E42" s="6"/>
      <c r="F42" s="6"/>
      <c r="G42" s="6" t="s">
        <v>68</v>
      </c>
      <c r="J42" s="13"/>
      <c r="K42" s="13"/>
      <c r="L42" s="13"/>
      <c r="M42" s="14"/>
    </row>
  </sheetData>
  <mergeCells count="2">
    <mergeCell ref="A1:N1"/>
    <mergeCell ref="N5:N38"/>
  </mergeCells>
  <printOptions horizontalCentered="1"/>
  <pageMargins left="0.786805555555556" right="0" top="0" bottom="0" header="0.314583333333333" footer="0.314583333333333"/>
  <pageSetup paperSize="9" scale="85" orientation="portrait" horizontalDpi="6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G7" sqref="G7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小吕 宏达祥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2020-04-21T05:03:41Z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1</vt:lpwstr>
  </property>
  <property fmtid="{D5CDD505-2E9C-101B-9397-08002B2CF9AE}" pid="3" name="KSOProductBuildVer">
    <vt:lpwstr>2052-11.1.0.9584</vt:lpwstr>
  </property>
</Properties>
</file>