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Sheet1!$A$1:$N$11</definedName>
  </definedNames>
  <calcPr calcId="144525"/>
</workbook>
</file>

<file path=xl/sharedStrings.xml><?xml version="1.0" encoding="utf-8"?>
<sst xmlns="http://schemas.openxmlformats.org/spreadsheetml/2006/main" count="37" uniqueCount="33">
  <si>
    <t>碧云劳务公司2020.3月份工人工资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</si>
  <si>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</si>
  <si>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</si>
  <si>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</si>
  <si>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</si>
  <si>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</si>
  <si>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</si>
  <si>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</si>
  <si>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</si>
  <si>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</si>
  <si>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</si>
  <si>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工资合计</t>
  </si>
  <si>
    <t>备注</t>
  </si>
  <si>
    <t>说明</t>
  </si>
  <si>
    <t>座椅</t>
  </si>
  <si>
    <t>操作工</t>
  </si>
  <si>
    <t>杨万历</t>
  </si>
  <si>
    <t>发泡</t>
  </si>
  <si>
    <t>刘秋凤</t>
  </si>
  <si>
    <t>德桂敏</t>
  </si>
  <si>
    <t>注塑</t>
  </si>
  <si>
    <t>刘双文</t>
  </si>
  <si>
    <t>前工序</t>
  </si>
  <si>
    <t>吴美玉</t>
  </si>
  <si>
    <t>自动焊</t>
  </si>
  <si>
    <t>马辉</t>
  </si>
  <si>
    <t>刘海霞</t>
  </si>
  <si>
    <t>李晓龙</t>
  </si>
  <si>
    <t>合计</t>
  </si>
  <si>
    <t>开票数</t>
  </si>
  <si>
    <t>编制：</t>
  </si>
  <si>
    <t>高福玲</t>
  </si>
  <si>
    <t>审核：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</si>
</sst>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20" borderId="11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1" fillId="22" borderId="12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zoomScale="90" zoomScaleNormal="90" workbookViewId="0">
      <pane xSplit="1" ySplit="2" topLeftCell="B3" activePane="bottomRight" state="frozen"/>
      <selection/>
      <selection pane="topRight"/>
      <selection pane="bottomLeft"/>
      <selection pane="bottomRight" activeCell="K12" sqref="K12"/>
    </sheetView>
  </sheetViews>
  <sheetFormatPr defaultColWidth="9" defaultRowHeight="20" customHeight="1"/>
  <cols>
    <col min="1" max="1" width="5.625" style="1" customWidth="1"/>
    <col min="2" max="2" width="10.25" style="1" customWidth="1"/>
    <col min="3" max="3" width="7.875" style="1" hidden="1" customWidth="1"/>
    <col min="4" max="4" width="8.5" style="1" customWidth="1"/>
    <col min="5" max="5" width="8.375" style="1" customWidth="1"/>
    <col min="6" max="6" width="8.625" style="1" customWidth="1"/>
    <col min="7" max="7" width="6.125" style="1" customWidth="1"/>
    <col min="8" max="8" width="8.75" style="1" customWidth="1"/>
    <col min="9" max="9" width="10.375" style="1"/>
    <col min="10" max="10" width="8.125" style="1" customWidth="1"/>
    <col min="11" max="11" width="9.375" style="1" customWidth="1"/>
    <col min="12" max="12" width="6.94166666666667" style="1" customWidth="1"/>
    <col min="13" max="13" width="8.5" style="1" customWidth="1"/>
    <col min="14" max="14" width="10.25" style="1" customWidth="1"/>
    <col min="15" max="16" width="9.375" style="1" customWidth="1"/>
    <col min="17" max="16384" width="9" style="1"/>
  </cols>
  <sheetData>
    <row r="1" s="1" customFormat="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="1" customFormat="1" customHeight="1" spans="1:16">
      <c r="A3" s="3">
        <v>1</v>
      </c>
      <c r="B3" s="3" t="s">
        <v>14</v>
      </c>
      <c r="C3" s="3" t="s">
        <v>15</v>
      </c>
      <c r="D3" s="4" t="s">
        <v>16</v>
      </c>
      <c r="E3" s="4">
        <v>29</v>
      </c>
      <c r="F3" s="4">
        <v>268</v>
      </c>
      <c r="G3" s="3"/>
      <c r="H3" s="3">
        <v>30</v>
      </c>
      <c r="I3" s="3">
        <f t="shared" ref="I3:I10" si="0">F3*18+G3-H3</f>
        <v>4794</v>
      </c>
      <c r="J3" s="11">
        <f t="shared" ref="J3:J10" si="1">E3*5</f>
        <v>145</v>
      </c>
      <c r="K3" s="3">
        <f t="shared" ref="K3:K10" si="2">I3+J3</f>
        <v>4939</v>
      </c>
      <c r="L3" s="3"/>
      <c r="M3" s="12"/>
      <c r="O3" s="1" t="s">
        <v>17</v>
      </c>
      <c r="P3" s="1">
        <f>SUMIF(B:B,O3,K:K)</f>
        <v>11535</v>
      </c>
    </row>
    <row r="4" s="1" customFormat="1" customHeight="1" spans="1:16">
      <c r="A4" s="3">
        <v>2</v>
      </c>
      <c r="B4" s="5" t="s">
        <v>17</v>
      </c>
      <c r="C4" s="6"/>
      <c r="D4" s="4" t="s">
        <v>18</v>
      </c>
      <c r="E4" s="4">
        <v>27</v>
      </c>
      <c r="F4" s="4">
        <v>289</v>
      </c>
      <c r="G4" s="3"/>
      <c r="H4" s="3"/>
      <c r="I4" s="4">
        <f t="shared" si="0"/>
        <v>5202</v>
      </c>
      <c r="J4" s="11">
        <f t="shared" si="1"/>
        <v>135</v>
      </c>
      <c r="K4" s="3">
        <f t="shared" si="2"/>
        <v>5337</v>
      </c>
      <c r="L4" s="3"/>
      <c r="M4" s="12"/>
      <c r="P4" s="1">
        <f>SUM(P3:P3)</f>
        <v>11535</v>
      </c>
    </row>
    <row r="5" s="1" customFormat="1" customHeight="1" spans="1:13">
      <c r="A5" s="3">
        <v>3</v>
      </c>
      <c r="B5" s="5" t="s">
        <v>17</v>
      </c>
      <c r="C5" s="6"/>
      <c r="D5" s="4" t="s">
        <v>19</v>
      </c>
      <c r="E5" s="4">
        <v>30</v>
      </c>
      <c r="F5" s="4">
        <v>336</v>
      </c>
      <c r="G5" s="3"/>
      <c r="H5" s="3"/>
      <c r="I5" s="4">
        <f t="shared" si="0"/>
        <v>6048</v>
      </c>
      <c r="J5" s="11">
        <f t="shared" si="1"/>
        <v>150</v>
      </c>
      <c r="K5" s="3">
        <f t="shared" si="2"/>
        <v>6198</v>
      </c>
      <c r="L5" s="3"/>
      <c r="M5" s="12"/>
    </row>
    <row r="6" s="1" customFormat="1" customHeight="1" spans="1:13">
      <c r="A6" s="7">
        <v>4</v>
      </c>
      <c r="B6" s="5" t="s">
        <v>20</v>
      </c>
      <c r="C6" s="6"/>
      <c r="D6" s="4" t="s">
        <v>21</v>
      </c>
      <c r="E6" s="4">
        <v>1</v>
      </c>
      <c r="F6" s="4">
        <v>12</v>
      </c>
      <c r="G6" s="3"/>
      <c r="H6" s="3"/>
      <c r="I6" s="4">
        <f t="shared" si="0"/>
        <v>216</v>
      </c>
      <c r="J6" s="11">
        <f t="shared" si="1"/>
        <v>5</v>
      </c>
      <c r="K6" s="3">
        <f t="shared" si="2"/>
        <v>221</v>
      </c>
      <c r="L6" s="3"/>
      <c r="M6" s="12"/>
    </row>
    <row r="7" s="1" customFormat="1" customHeight="1" spans="1:13">
      <c r="A7" s="7">
        <v>5</v>
      </c>
      <c r="B7" s="5" t="s">
        <v>22</v>
      </c>
      <c r="C7" s="6"/>
      <c r="D7" s="4" t="s">
        <v>23</v>
      </c>
      <c r="E7" s="4">
        <v>18.6</v>
      </c>
      <c r="F7" s="4">
        <v>175</v>
      </c>
      <c r="G7" s="3"/>
      <c r="H7" s="3"/>
      <c r="I7" s="4">
        <f t="shared" si="0"/>
        <v>3150</v>
      </c>
      <c r="J7" s="11">
        <f t="shared" si="1"/>
        <v>93</v>
      </c>
      <c r="K7" s="3">
        <f t="shared" si="2"/>
        <v>3243</v>
      </c>
      <c r="L7" s="3"/>
      <c r="M7" s="12"/>
    </row>
    <row r="8" s="1" customFormat="1" customHeight="1" spans="1:13">
      <c r="A8" s="7">
        <v>6</v>
      </c>
      <c r="B8" s="5" t="s">
        <v>24</v>
      </c>
      <c r="C8" s="6"/>
      <c r="D8" s="4" t="s">
        <v>25</v>
      </c>
      <c r="E8" s="4">
        <v>28.9</v>
      </c>
      <c r="F8" s="4">
        <v>259</v>
      </c>
      <c r="G8" s="3"/>
      <c r="H8" s="3">
        <v>100</v>
      </c>
      <c r="I8" s="4">
        <f t="shared" si="0"/>
        <v>4562</v>
      </c>
      <c r="J8" s="11">
        <f t="shared" si="1"/>
        <v>144.5</v>
      </c>
      <c r="K8" s="3">
        <f t="shared" si="2"/>
        <v>4706.5</v>
      </c>
      <c r="L8" s="3"/>
      <c r="M8" s="12"/>
    </row>
    <row r="9" s="1" customFormat="1" customHeight="1" spans="1:13">
      <c r="A9" s="7">
        <v>7</v>
      </c>
      <c r="B9" s="5" t="s">
        <v>24</v>
      </c>
      <c r="C9" s="6"/>
      <c r="D9" s="4" t="s">
        <v>26</v>
      </c>
      <c r="E9" s="4">
        <v>18.1</v>
      </c>
      <c r="F9" s="4">
        <v>156.5</v>
      </c>
      <c r="G9" s="3"/>
      <c r="H9" s="3"/>
      <c r="I9" s="4">
        <f t="shared" si="0"/>
        <v>2817</v>
      </c>
      <c r="J9" s="11">
        <f t="shared" si="1"/>
        <v>90.5</v>
      </c>
      <c r="K9" s="3">
        <f t="shared" si="2"/>
        <v>2907.5</v>
      </c>
      <c r="L9" s="3"/>
      <c r="M9" s="12"/>
    </row>
    <row r="10" s="1" customFormat="1" customHeight="1" spans="1:13">
      <c r="A10" s="7">
        <v>8</v>
      </c>
      <c r="B10" s="5" t="s">
        <v>24</v>
      </c>
      <c r="C10" s="6"/>
      <c r="D10" s="4" t="s">
        <v>27</v>
      </c>
      <c r="E10" s="4">
        <v>6.6</v>
      </c>
      <c r="F10" s="4">
        <v>53</v>
      </c>
      <c r="G10" s="3"/>
      <c r="H10" s="3">
        <v>100</v>
      </c>
      <c r="I10" s="4">
        <f t="shared" si="0"/>
        <v>854</v>
      </c>
      <c r="J10" s="11">
        <f t="shared" si="1"/>
        <v>33</v>
      </c>
      <c r="K10" s="3">
        <f t="shared" si="2"/>
        <v>887</v>
      </c>
      <c r="L10" s="3"/>
      <c r="M10" s="12"/>
    </row>
    <row r="11" s="1" customFormat="1" customHeight="1" spans="1:13">
      <c r="A11" s="7" t="s">
        <v>28</v>
      </c>
      <c r="B11" s="5"/>
      <c r="C11" s="6"/>
      <c r="D11" s="3"/>
      <c r="E11" s="3">
        <f t="shared" ref="E11:J11" si="3">SUM(E3:E3)</f>
        <v>29</v>
      </c>
      <c r="F11" s="3">
        <f t="shared" si="3"/>
        <v>268</v>
      </c>
      <c r="G11" s="3">
        <f t="shared" si="3"/>
        <v>0</v>
      </c>
      <c r="H11" s="3">
        <f>SUM(H3:H10)</f>
        <v>230</v>
      </c>
      <c r="I11" s="3">
        <f>SUM(I3:I10)</f>
        <v>27643</v>
      </c>
      <c r="J11" s="3">
        <f>SUM(J3:J10)</f>
        <v>796</v>
      </c>
      <c r="K11" s="3">
        <f>SUM(K3:K10)</f>
        <v>28439</v>
      </c>
      <c r="L11" s="3"/>
      <c r="M11" s="3"/>
    </row>
    <row r="12" s="1" customFormat="1" customHeight="1" spans="1:13">
      <c r="A12" s="8" t="s">
        <v>29</v>
      </c>
      <c r="B12" s="9"/>
      <c r="C12" s="9"/>
      <c r="D12" s="9"/>
      <c r="E12" s="9"/>
      <c r="F12" s="9"/>
      <c r="G12" s="9"/>
      <c r="H12" s="9"/>
      <c r="I12" s="9"/>
      <c r="J12" s="13"/>
      <c r="K12" s="3">
        <f>ROUND((K11+F11*3*0.05),2)</f>
        <v>28479.2</v>
      </c>
      <c r="L12" s="14"/>
      <c r="M12" s="14"/>
    </row>
    <row r="14" s="1" customFormat="1" customHeight="1" spans="2:12">
      <c r="B14" s="10" t="s">
        <v>30</v>
      </c>
      <c r="C14" s="10" t="s">
        <v>31</v>
      </c>
      <c r="D14" s="10"/>
      <c r="E14" s="10"/>
      <c r="F14" s="10"/>
      <c r="G14" s="10" t="s">
        <v>32</v>
      </c>
      <c r="J14" s="15"/>
      <c r="K14" s="15"/>
      <c r="L14" s="15"/>
    </row>
  </sheetData>
  <mergeCells count="3">
    <mergeCell ref="A1:M1"/>
    <mergeCell ref="A11:C11"/>
    <mergeCell ref="A12:J12"/>
  </mergeCells>
  <pageMargins left="0.393055555555556" right="0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2019-12-05T04:00:00Z</dcterms:created>
  <dcterms:modified xsi:type="dcterms:W3CDTF">2020-04-27T03:51:55Z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