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常规料采购申请\瑞隆祥业务付款申请\2020年付款申请\"/>
    </mc:Choice>
  </mc:AlternateContent>
  <xr:revisionPtr revIDLastSave="0" documentId="13_ncr:1_{09444BE1-CCAE-4305-9798-66B8D452F889}" xr6:coauthVersionLast="38" xr6:coauthVersionMax="38" xr10:uidLastSave="{00000000-0000-0000-0000-000000000000}"/>
  <bookViews>
    <workbookView xWindow="0" yWindow="30" windowWidth="19440" windowHeight="7830" xr2:uid="{00000000-000D-0000-FFFF-FFFF00000000}"/>
  </bookViews>
  <sheets>
    <sheet name="Sheet3" sheetId="3" r:id="rId1"/>
  </sheets>
  <calcPr calcId="162913"/>
</workbook>
</file>

<file path=xl/calcChain.xml><?xml version="1.0" encoding="utf-8"?>
<calcChain xmlns="http://schemas.openxmlformats.org/spreadsheetml/2006/main">
  <c r="H5" i="3" l="1"/>
  <c r="H4" i="3"/>
  <c r="H3" i="3"/>
  <c r="H40" i="3"/>
  <c r="H39" i="3"/>
  <c r="H38" i="3"/>
  <c r="H37" i="3"/>
  <c r="H36" i="3"/>
  <c r="H34" i="3"/>
  <c r="H33" i="3"/>
  <c r="H32" i="3"/>
  <c r="H31" i="3"/>
  <c r="H29" i="3"/>
  <c r="H28" i="3"/>
  <c r="H27" i="3"/>
  <c r="H26" i="3"/>
  <c r="H25" i="3"/>
  <c r="H24" i="3"/>
  <c r="H20" i="3"/>
  <c r="H19" i="3"/>
  <c r="H18" i="3"/>
  <c r="H16" i="3"/>
  <c r="H15" i="3"/>
  <c r="H14" i="3"/>
  <c r="H11" i="3"/>
  <c r="H9" i="3"/>
  <c r="H8" i="3"/>
  <c r="H13" i="3" l="1"/>
  <c r="C40" i="3" l="1"/>
  <c r="F40" i="3"/>
  <c r="H6" i="3" l="1"/>
  <c r="H7" i="3"/>
  <c r="H12" i="3"/>
  <c r="H17" i="3"/>
  <c r="H22" i="3"/>
  <c r="H23" i="3"/>
  <c r="H30" i="3"/>
</calcChain>
</file>

<file path=xl/sharedStrings.xml><?xml version="1.0" encoding="utf-8"?>
<sst xmlns="http://schemas.openxmlformats.org/spreadsheetml/2006/main" count="71" uniqueCount="67">
  <si>
    <t xml:space="preserve">编号 </t>
  </si>
  <si>
    <t>供应商</t>
  </si>
  <si>
    <t>总挂账款</t>
  </si>
  <si>
    <t>账期</t>
  </si>
  <si>
    <t>到期应付款</t>
  </si>
  <si>
    <t>4月总金额</t>
  </si>
  <si>
    <t>扣点比例</t>
  </si>
  <si>
    <t>实付金额</t>
  </si>
  <si>
    <t>备注</t>
  </si>
  <si>
    <t>备注：1、请根据实际情况来填写，最底保证的付款金额。</t>
  </si>
  <si>
    <t xml:space="preserve">无锡鸿业空气弹簧有限公司  </t>
  </si>
  <si>
    <t>北京瑞隆祥模具有限公司</t>
  </si>
  <si>
    <t>北京东方华康自动化设备有限公司</t>
  </si>
  <si>
    <t>高碑店京华橡胶制品有限责任公司</t>
  </si>
  <si>
    <t>天津欧科浩发商贸有限公司</t>
  </si>
  <si>
    <t>北京世纪佳宏机械配件有限公司</t>
  </si>
  <si>
    <t>河北宏广橡塑金属制品有限公司</t>
  </si>
  <si>
    <t>芜湖星火软轴控制索制造有限公司</t>
  </si>
  <si>
    <t>廊坊市安次区码头镇盛德利机加工厂</t>
  </si>
  <si>
    <t>北京华伟唐运输服务有限公司</t>
  </si>
  <si>
    <t>北京校尉艺鸣文化传播有限公司</t>
  </si>
  <si>
    <t>大城县卓瑞机械配件有限公司</t>
  </si>
  <si>
    <t>霸州市霸州镇鑫创五金塑料厂</t>
  </si>
  <si>
    <t>河北廊跃金属制品有限公司</t>
  </si>
  <si>
    <t>北京腾达新秀科技有限公司</t>
  </si>
  <si>
    <t>沧州茂源电器部件有限公司</t>
  </si>
  <si>
    <t>廊坊华文机电设备有限公司</t>
  </si>
  <si>
    <t>北京智博合成电子科技有限公司</t>
  </si>
  <si>
    <t>无锡海马空气弹簧有限公司</t>
  </si>
  <si>
    <t>南京端尔电器有限公司</t>
  </si>
  <si>
    <t>款到发货</t>
  </si>
  <si>
    <t>款到发货</t>
    <phoneticPr fontId="8" type="noConversion"/>
  </si>
  <si>
    <t>客车ECAS预付款。</t>
    <phoneticPr fontId="8" type="noConversion"/>
  </si>
  <si>
    <t>永康市依晟工贸有限公司</t>
    <phoneticPr fontId="8" type="noConversion"/>
  </si>
  <si>
    <t>瑞士AG</t>
    <phoneticPr fontId="8" type="noConversion"/>
  </si>
  <si>
    <t>预付款</t>
    <phoneticPr fontId="8" type="noConversion"/>
  </si>
  <si>
    <t>合计</t>
    <phoneticPr fontId="8" type="noConversion"/>
  </si>
  <si>
    <t>重新更改商务合同，分批付款，剩余部分5月份支付。</t>
    <phoneticPr fontId="8" type="noConversion"/>
  </si>
  <si>
    <t>天津湘鑫科技发展有限公司</t>
    <phoneticPr fontId="8" type="noConversion"/>
  </si>
  <si>
    <t>无锡新嘉捷空气弹簧有限公司</t>
    <phoneticPr fontId="8" type="noConversion"/>
  </si>
  <si>
    <t>黄骅市常郭镇街西纸箱厂</t>
    <phoneticPr fontId="8" type="noConversion"/>
  </si>
  <si>
    <t>重庆沪强汽车摩托车零部件有限公司</t>
    <phoneticPr fontId="8" type="noConversion"/>
  </si>
  <si>
    <t>天津市宝坻区维华五金厂</t>
    <phoneticPr fontId="8" type="noConversion"/>
  </si>
  <si>
    <t>河北亚安橡塑制品有限公司</t>
    <phoneticPr fontId="8" type="noConversion"/>
  </si>
  <si>
    <t>深圳市大典创新供应链有限公司</t>
    <phoneticPr fontId="8" type="noConversion"/>
  </si>
  <si>
    <t>文安县万达汽车配件制造有限公司</t>
    <phoneticPr fontId="8" type="noConversion"/>
  </si>
  <si>
    <t>吉林裕隆机电设备零部件有限公司</t>
    <phoneticPr fontId="8" type="noConversion"/>
  </si>
  <si>
    <t>文安县欧新五金制品有限公司</t>
    <phoneticPr fontId="8" type="noConversion"/>
  </si>
  <si>
    <t>武汉海德派克密封件有限公司</t>
    <phoneticPr fontId="8" type="noConversion"/>
  </si>
  <si>
    <t>北京市京宁通海经贸有限公司</t>
    <phoneticPr fontId="8" type="noConversion"/>
  </si>
  <si>
    <t>上海奔德汽车零部件有限公司</t>
    <phoneticPr fontId="8" type="noConversion"/>
  </si>
  <si>
    <t>欠款超过10个月。</t>
    <phoneticPr fontId="8" type="noConversion"/>
  </si>
  <si>
    <t>河北定国紧固件制造有限公司</t>
    <phoneticPr fontId="8" type="noConversion"/>
  </si>
  <si>
    <t>上海保隆工贸有限公司</t>
    <phoneticPr fontId="8" type="noConversion"/>
  </si>
  <si>
    <t>欠款超过10个月，多次催要。已无合作关系，准备起诉。</t>
    <phoneticPr fontId="8" type="noConversion"/>
  </si>
  <si>
    <t>欠款超过5个月，多次催要，已无合作关系，准备起诉。</t>
    <phoneticPr fontId="8" type="noConversion"/>
  </si>
  <si>
    <t>北京安路普5月供应商付款计划</t>
    <phoneticPr fontId="8" type="noConversion"/>
  </si>
  <si>
    <t>初次合作，初次付款。</t>
    <phoneticPr fontId="8" type="noConversion"/>
  </si>
  <si>
    <t>欠款超过2年，多次催要，已无合作关系，准备起诉。</t>
    <phoneticPr fontId="8" type="noConversion"/>
  </si>
  <si>
    <t>欠款超过一年，多次催要，已无合作关系，准备起诉。</t>
    <phoneticPr fontId="8" type="noConversion"/>
  </si>
  <si>
    <t>已起诉。等待判决。</t>
    <phoneticPr fontId="8" type="noConversion"/>
  </si>
  <si>
    <t>欠款超过16个月，多次催款，已无合作关系，准备起诉。</t>
    <phoneticPr fontId="8" type="noConversion"/>
  </si>
  <si>
    <t>欠款超过16个月，多次催要，已无合作关系，准备起诉。</t>
    <phoneticPr fontId="8" type="noConversion"/>
  </si>
  <si>
    <t>自从19前6月开始供货，一直未付过款。</t>
    <phoneticPr fontId="8" type="noConversion"/>
  </si>
  <si>
    <t>欠款超过16个月，多次催要，准备起诉。</t>
    <phoneticPr fontId="8" type="noConversion"/>
  </si>
  <si>
    <t>多次催款，已无合作关系。</t>
    <phoneticPr fontId="8" type="noConversion"/>
  </si>
  <si>
    <t>欠款超过16个月，多次催要。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</si>
</sst>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_);[Red]\(0\)"/>
    <numFmt numFmtId="177" formatCode="0.00_);[Red]\(0.00\)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1"/>
      <color theme="0"/>
      <name val="微软雅黑"/>
      <family val="2"/>
      <charset val="134"/>
    </font>
    <font>
      <b/>
      <sz val="15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3" fontId="1" fillId="0" borderId="2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4" borderId="2" xfId="0" applyFont="1" applyFill="1" applyBorder="1">
      <alignment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9" fontId="1" fillId="0" borderId="2" xfId="0" applyNumberFormat="1" applyFont="1" applyBorder="1" applyAlignment="1">
      <alignment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1" fillId="3" borderId="2" xfId="0" applyNumberFormat="1" applyFont="1" applyFill="1" applyBorder="1" applyAlignment="1">
      <alignment vertical="center"/>
    </xf>
    <xf numFmtId="177" fontId="1" fillId="3" borderId="2" xfId="0" applyNumberFormat="1" applyFont="1" applyFill="1" applyBorder="1" applyAlignment="1">
      <alignment vertical="center" wrapText="1"/>
    </xf>
    <xf numFmtId="177" fontId="1" fillId="0" borderId="0" xfId="0" applyNumberFormat="1" applyFont="1">
      <alignment vertical="center"/>
    </xf>
    <xf numFmtId="177" fontId="1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9" fontId="1" fillId="4" borderId="2" xfId="1" applyFont="1" applyFill="1" applyBorder="1">
      <alignment vertical="center"/>
    </xf>
    <xf numFmtId="9" fontId="1" fillId="4" borderId="2" xfId="0" applyNumberFormat="1" applyFont="1" applyFill="1" applyBorder="1" applyAlignment="1">
      <alignment vertical="center"/>
    </xf>
    <xf numFmtId="177" fontId="1" fillId="4" borderId="2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9" fontId="1" fillId="6" borderId="2" xfId="1" applyFont="1" applyFill="1" applyBorder="1">
      <alignment vertical="center"/>
    </xf>
    <xf numFmtId="9" fontId="1" fillId="3" borderId="2" xfId="1" applyFont="1" applyFill="1" applyBorder="1">
      <alignment vertical="center"/>
    </xf>
    <xf numFmtId="0" fontId="1" fillId="3" borderId="2" xfId="0" applyFont="1" applyFill="1" applyBorder="1">
      <alignment vertical="center"/>
    </xf>
    <xf numFmtId="43" fontId="1" fillId="4" borderId="2" xfId="0" applyNumberFormat="1" applyFont="1" applyFill="1" applyBorder="1" applyAlignment="1">
      <alignment vertical="center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J43"/>
  <sheetViews>
    <sheetView tabSelected="1" topLeftCell="B1" zoomScale="87" zoomScaleNormal="87" workbookViewId="0">
      <selection activeCell="Q17" sqref="Q17"/>
    </sheetView>
  </sheetViews>
  <sheetFormatPr defaultColWidth="9" defaultRowHeight="16.5" x14ac:dyDescent="0.15"/>
  <cols>
    <col min="1" max="1" width="4.375" style="1" customWidth="1"/>
    <col min="2" max="2" width="35.25" style="3" customWidth="1"/>
    <col min="3" max="3" width="16.125" style="3" bestFit="1" customWidth="1"/>
    <col min="4" max="4" width="10.25" style="11" bestFit="1" customWidth="1"/>
    <col min="5" max="5" width="15.25" style="1" customWidth="1"/>
    <col min="6" max="6" width="13.125" style="16" bestFit="1" customWidth="1"/>
    <col min="7" max="7" width="8.875" style="1" customWidth="1"/>
    <col min="8" max="8" width="12.125" style="16" customWidth="1"/>
    <col min="9" max="9" width="48.875" style="1" customWidth="1"/>
    <col min="10" max="16364" width="9" style="1"/>
  </cols>
  <sheetData>
    <row r="1" spans="1:9" s="1" customFormat="1" ht="24.75" customHeight="1" x14ac:dyDescent="0.15">
      <c r="A1" s="26" t="s">
        <v>56</v>
      </c>
      <c r="B1" s="26"/>
      <c r="C1" s="26"/>
      <c r="D1" s="26"/>
      <c r="E1" s="26"/>
      <c r="F1" s="26"/>
      <c r="G1" s="26"/>
      <c r="H1" s="26"/>
      <c r="I1" s="26"/>
    </row>
    <row r="2" spans="1:9" s="2" customFormat="1" ht="26.1" customHeight="1" x14ac:dyDescent="0.15">
      <c r="A2" s="4" t="s">
        <v>0</v>
      </c>
      <c r="B2" s="4" t="s">
        <v>1</v>
      </c>
      <c r="C2" s="4" t="s">
        <v>2</v>
      </c>
      <c r="D2" s="10" t="s">
        <v>3</v>
      </c>
      <c r="E2" s="4" t="s">
        <v>4</v>
      </c>
      <c r="F2" s="13" t="s">
        <v>5</v>
      </c>
      <c r="G2" s="4" t="s">
        <v>6</v>
      </c>
      <c r="H2" s="13" t="s">
        <v>7</v>
      </c>
      <c r="I2" s="4" t="s">
        <v>8</v>
      </c>
    </row>
    <row r="3" spans="1:9" s="1" customFormat="1" ht="15" customHeight="1" x14ac:dyDescent="0.15">
      <c r="A3" s="5">
        <v>1</v>
      </c>
      <c r="B3" s="5" t="s">
        <v>10</v>
      </c>
      <c r="C3" s="6">
        <v>1444260.56</v>
      </c>
      <c r="D3" s="18">
        <v>60</v>
      </c>
      <c r="E3" s="6">
        <v>1028890.56</v>
      </c>
      <c r="F3" s="14">
        <v>250000</v>
      </c>
      <c r="G3" s="21">
        <v>0.03</v>
      </c>
      <c r="H3" s="22">
        <f>F3*(1-G3)</f>
        <v>242500</v>
      </c>
      <c r="I3" s="9"/>
    </row>
    <row r="4" spans="1:9" s="1" customFormat="1" ht="15" customHeight="1" x14ac:dyDescent="0.15">
      <c r="A4" s="5">
        <v>2</v>
      </c>
      <c r="B4" s="5" t="s">
        <v>11</v>
      </c>
      <c r="C4" s="40">
        <v>5891298.1299999999</v>
      </c>
      <c r="D4" s="18">
        <v>60</v>
      </c>
      <c r="E4" s="6">
        <v>5017048.3100000005</v>
      </c>
      <c r="F4" s="14">
        <v>350000</v>
      </c>
      <c r="G4" s="21">
        <v>0.05</v>
      </c>
      <c r="H4" s="22">
        <f>F4*(1-G4)</f>
        <v>332500</v>
      </c>
      <c r="I4" s="9"/>
    </row>
    <row r="5" spans="1:9" s="1" customFormat="1" ht="15" customHeight="1" x14ac:dyDescent="0.15">
      <c r="A5" s="5">
        <v>3</v>
      </c>
      <c r="B5" s="5" t="s">
        <v>12</v>
      </c>
      <c r="C5" s="6">
        <v>227457.41</v>
      </c>
      <c r="D5" s="18">
        <v>30</v>
      </c>
      <c r="E5" s="6">
        <v>57454.080000000002</v>
      </c>
      <c r="F5" s="14">
        <v>57454.080000000002</v>
      </c>
      <c r="G5" s="21">
        <v>0.03</v>
      </c>
      <c r="H5" s="22">
        <f>F5*(1-G5)</f>
        <v>55730.457600000002</v>
      </c>
      <c r="I5" s="9"/>
    </row>
    <row r="6" spans="1:9" s="1" customFormat="1" ht="15" customHeight="1" x14ac:dyDescent="0.15">
      <c r="A6" s="5">
        <v>4</v>
      </c>
      <c r="B6" s="5" t="s">
        <v>43</v>
      </c>
      <c r="C6" s="6"/>
      <c r="D6" s="18" t="s">
        <v>31</v>
      </c>
      <c r="E6" s="6">
        <v>10000</v>
      </c>
      <c r="F6" s="14">
        <v>10000</v>
      </c>
      <c r="G6" s="21">
        <v>0.05</v>
      </c>
      <c r="H6" s="22">
        <f t="shared" ref="H4:H39" si="0">F6*(1-G6)</f>
        <v>9500</v>
      </c>
      <c r="I6" s="9"/>
    </row>
    <row r="7" spans="1:9" s="1" customFormat="1" ht="15" customHeight="1" x14ac:dyDescent="0.15">
      <c r="A7" s="5">
        <v>5</v>
      </c>
      <c r="B7" s="5" t="s">
        <v>13</v>
      </c>
      <c r="C7" s="6">
        <v>28714.32</v>
      </c>
      <c r="D7" s="18">
        <v>60</v>
      </c>
      <c r="E7" s="6">
        <v>28714.32</v>
      </c>
      <c r="F7" s="14"/>
      <c r="G7" s="21">
        <v>0.05</v>
      </c>
      <c r="H7" s="22">
        <f t="shared" si="0"/>
        <v>0</v>
      </c>
      <c r="I7" s="9"/>
    </row>
    <row r="8" spans="1:9" s="1" customFormat="1" ht="15" customHeight="1" x14ac:dyDescent="0.15">
      <c r="A8" s="5">
        <v>6</v>
      </c>
      <c r="B8" s="5" t="s">
        <v>39</v>
      </c>
      <c r="C8" s="6">
        <v>728614.7</v>
      </c>
      <c r="D8" s="18">
        <v>90</v>
      </c>
      <c r="E8" s="6">
        <v>728614.7</v>
      </c>
      <c r="F8" s="14">
        <v>150000</v>
      </c>
      <c r="G8" s="21">
        <v>0.05</v>
      </c>
      <c r="H8" s="22">
        <f>F8*(1-G8)</f>
        <v>142500</v>
      </c>
      <c r="I8" s="9"/>
    </row>
    <row r="9" spans="1:9" s="1" customFormat="1" ht="15" customHeight="1" x14ac:dyDescent="0.15">
      <c r="A9" s="5">
        <v>7</v>
      </c>
      <c r="B9" s="5" t="s">
        <v>47</v>
      </c>
      <c r="C9" s="6">
        <v>154366.64000000001</v>
      </c>
      <c r="D9" s="18">
        <v>60</v>
      </c>
      <c r="E9" s="6">
        <v>132108.14000000001</v>
      </c>
      <c r="F9" s="14">
        <v>50000</v>
      </c>
      <c r="G9" s="21">
        <v>0.05</v>
      </c>
      <c r="H9" s="22">
        <f>F9*(1-G9)</f>
        <v>47500</v>
      </c>
      <c r="I9" s="9"/>
    </row>
    <row r="10" spans="1:9" s="1" customFormat="1" ht="15" customHeight="1" x14ac:dyDescent="0.15">
      <c r="A10" s="5">
        <v>8</v>
      </c>
      <c r="B10" s="5" t="s">
        <v>48</v>
      </c>
      <c r="C10" s="6">
        <v>3043</v>
      </c>
      <c r="D10" s="18">
        <v>30</v>
      </c>
      <c r="E10" s="6"/>
      <c r="F10" s="14"/>
      <c r="G10" s="21">
        <v>0</v>
      </c>
      <c r="H10" s="22"/>
      <c r="I10" s="9"/>
    </row>
    <row r="11" spans="1:9" s="1" customFormat="1" ht="15" customHeight="1" x14ac:dyDescent="0.15">
      <c r="A11" s="5">
        <v>9</v>
      </c>
      <c r="B11" s="24" t="s">
        <v>14</v>
      </c>
      <c r="C11" s="6">
        <v>131967.5</v>
      </c>
      <c r="D11" s="18">
        <v>60</v>
      </c>
      <c r="E11" s="6">
        <v>131967.5</v>
      </c>
      <c r="F11" s="14">
        <v>50000</v>
      </c>
      <c r="G11" s="21">
        <v>0.05</v>
      </c>
      <c r="H11" s="22">
        <f>F11*(1-G11)</f>
        <v>47500</v>
      </c>
      <c r="I11" s="39" t="s">
        <v>65</v>
      </c>
    </row>
    <row r="12" spans="1:9" s="1" customFormat="1" ht="15" customHeight="1" x14ac:dyDescent="0.15">
      <c r="A12" s="5">
        <v>10</v>
      </c>
      <c r="B12" s="5" t="s">
        <v>40</v>
      </c>
      <c r="C12" s="6">
        <v>29680.84</v>
      </c>
      <c r="D12" s="18">
        <v>60</v>
      </c>
      <c r="E12" s="6">
        <v>16580.34</v>
      </c>
      <c r="F12" s="14"/>
      <c r="G12" s="21">
        <v>0.03</v>
      </c>
      <c r="H12" s="22">
        <f t="shared" si="0"/>
        <v>0</v>
      </c>
      <c r="I12" s="9"/>
    </row>
    <row r="13" spans="1:9" s="1" customFormat="1" ht="15" customHeight="1" x14ac:dyDescent="0.15">
      <c r="A13" s="5">
        <v>11</v>
      </c>
      <c r="B13" s="5" t="s">
        <v>49</v>
      </c>
      <c r="C13" s="6">
        <v>2880.7</v>
      </c>
      <c r="D13" s="18">
        <v>60</v>
      </c>
      <c r="E13" s="6"/>
      <c r="F13" s="14"/>
      <c r="G13" s="21">
        <v>0</v>
      </c>
      <c r="H13" s="22">
        <f t="shared" si="0"/>
        <v>0</v>
      </c>
      <c r="I13" s="9"/>
    </row>
    <row r="14" spans="1:9" s="1" customFormat="1" ht="15" customHeight="1" x14ac:dyDescent="0.15">
      <c r="A14" s="5">
        <v>12</v>
      </c>
      <c r="B14" s="5" t="s">
        <v>38</v>
      </c>
      <c r="C14" s="6">
        <v>165518.29999999999</v>
      </c>
      <c r="D14" s="18">
        <v>90</v>
      </c>
      <c r="E14" s="6">
        <v>118513.3</v>
      </c>
      <c r="F14" s="14">
        <v>50000</v>
      </c>
      <c r="G14" s="21">
        <v>0.03</v>
      </c>
      <c r="H14" s="22">
        <f>F14*(1-G14)</f>
        <v>48500</v>
      </c>
      <c r="I14" s="9"/>
    </row>
    <row r="15" spans="1:9" s="1" customFormat="1" ht="15" customHeight="1" x14ac:dyDescent="0.15">
      <c r="A15" s="5">
        <v>13</v>
      </c>
      <c r="B15" s="5" t="s">
        <v>45</v>
      </c>
      <c r="C15" s="6">
        <v>56536.83</v>
      </c>
      <c r="D15" s="18">
        <v>60</v>
      </c>
      <c r="E15" s="6">
        <v>21286.94</v>
      </c>
      <c r="F15" s="14">
        <v>21286.94</v>
      </c>
      <c r="G15" s="21">
        <v>0</v>
      </c>
      <c r="H15" s="22">
        <f>F15*(1-G15)</f>
        <v>21286.94</v>
      </c>
      <c r="I15" s="9"/>
    </row>
    <row r="16" spans="1:9" s="1" customFormat="1" ht="15" customHeight="1" x14ac:dyDescent="0.15">
      <c r="A16" s="5">
        <v>14</v>
      </c>
      <c r="B16" s="5" t="s">
        <v>46</v>
      </c>
      <c r="C16" s="6">
        <v>185942.49</v>
      </c>
      <c r="D16" s="18">
        <v>90</v>
      </c>
      <c r="E16" s="6">
        <v>121018.5</v>
      </c>
      <c r="F16" s="14">
        <v>50000</v>
      </c>
      <c r="G16" s="21">
        <v>0.05</v>
      </c>
      <c r="H16" s="22">
        <f>F16*(1-G16)</f>
        <v>47500</v>
      </c>
      <c r="I16" s="39" t="s">
        <v>66</v>
      </c>
    </row>
    <row r="17" spans="1:9" s="1" customFormat="1" ht="15" customHeight="1" x14ac:dyDescent="0.15">
      <c r="A17" s="5">
        <v>15</v>
      </c>
      <c r="B17" s="24" t="s">
        <v>41</v>
      </c>
      <c r="C17" s="6">
        <v>66100</v>
      </c>
      <c r="D17" s="18">
        <v>60</v>
      </c>
      <c r="E17" s="6">
        <v>31180</v>
      </c>
      <c r="F17" s="14">
        <v>31180</v>
      </c>
      <c r="G17" s="21">
        <v>0.03</v>
      </c>
      <c r="H17" s="22">
        <f t="shared" si="0"/>
        <v>30244.6</v>
      </c>
      <c r="I17" s="39" t="s">
        <v>54</v>
      </c>
    </row>
    <row r="18" spans="1:9" s="1" customFormat="1" ht="15" customHeight="1" x14ac:dyDescent="0.15">
      <c r="A18" s="5">
        <v>16</v>
      </c>
      <c r="B18" s="5" t="s">
        <v>15</v>
      </c>
      <c r="C18" s="6">
        <v>12919.54</v>
      </c>
      <c r="D18" s="18">
        <v>60</v>
      </c>
      <c r="E18" s="6">
        <v>9690</v>
      </c>
      <c r="F18" s="14">
        <v>9690</v>
      </c>
      <c r="G18" s="21">
        <v>0</v>
      </c>
      <c r="H18" s="22">
        <f>F18*(1-G18)</f>
        <v>9690</v>
      </c>
      <c r="I18" s="9"/>
    </row>
    <row r="19" spans="1:9" s="1" customFormat="1" ht="15" customHeight="1" x14ac:dyDescent="0.15">
      <c r="A19" s="5">
        <v>17</v>
      </c>
      <c r="B19" s="5" t="s">
        <v>16</v>
      </c>
      <c r="C19" s="6">
        <v>55890.13</v>
      </c>
      <c r="D19" s="18">
        <v>60</v>
      </c>
      <c r="E19" s="6">
        <v>55890.13</v>
      </c>
      <c r="F19" s="14">
        <v>20000</v>
      </c>
      <c r="G19" s="21">
        <v>0.05</v>
      </c>
      <c r="H19" s="22">
        <f>F19*(1-G19)</f>
        <v>19000</v>
      </c>
      <c r="I19" s="9"/>
    </row>
    <row r="20" spans="1:9" s="1" customFormat="1" ht="15" customHeight="1" x14ac:dyDescent="0.15">
      <c r="A20" s="5">
        <v>18</v>
      </c>
      <c r="B20" s="5" t="s">
        <v>17</v>
      </c>
      <c r="C20" s="6">
        <v>54418</v>
      </c>
      <c r="D20" s="18">
        <v>60</v>
      </c>
      <c r="E20" s="6">
        <v>15134</v>
      </c>
      <c r="F20" s="14">
        <v>15134</v>
      </c>
      <c r="G20" s="21">
        <v>0.03</v>
      </c>
      <c r="H20" s="22">
        <f>F20*(1-G20)</f>
        <v>14679.98</v>
      </c>
      <c r="I20" s="39" t="s">
        <v>63</v>
      </c>
    </row>
    <row r="21" spans="1:9" s="1" customFormat="1" ht="15" customHeight="1" x14ac:dyDescent="0.15">
      <c r="A21" s="5">
        <v>19</v>
      </c>
      <c r="B21" s="5" t="s">
        <v>50</v>
      </c>
      <c r="C21" s="6">
        <v>12389.95</v>
      </c>
      <c r="D21" s="18">
        <v>60</v>
      </c>
      <c r="E21" s="6"/>
      <c r="F21" s="14"/>
      <c r="G21" s="21">
        <v>0</v>
      </c>
      <c r="H21" s="22"/>
      <c r="I21" s="9"/>
    </row>
    <row r="22" spans="1:9" s="1" customFormat="1" ht="15" customHeight="1" x14ac:dyDescent="0.15">
      <c r="A22" s="5">
        <v>20</v>
      </c>
      <c r="B22" s="5" t="s">
        <v>42</v>
      </c>
      <c r="C22" s="6">
        <v>2750</v>
      </c>
      <c r="D22" s="18">
        <v>60</v>
      </c>
      <c r="E22" s="6">
        <v>2750</v>
      </c>
      <c r="F22" s="14"/>
      <c r="G22" s="21">
        <v>0.03</v>
      </c>
      <c r="H22" s="22">
        <f t="shared" si="0"/>
        <v>0</v>
      </c>
      <c r="I22" s="9"/>
    </row>
    <row r="23" spans="1:9" s="1" customFormat="1" ht="15" customHeight="1" x14ac:dyDescent="0.15">
      <c r="A23" s="5">
        <v>21</v>
      </c>
      <c r="B23" s="5" t="s">
        <v>18</v>
      </c>
      <c r="C23" s="6">
        <v>5489.4</v>
      </c>
      <c r="D23" s="18">
        <v>60</v>
      </c>
      <c r="E23" s="6">
        <v>5489.4</v>
      </c>
      <c r="F23" s="14"/>
      <c r="G23" s="21">
        <v>0.05</v>
      </c>
      <c r="H23" s="22">
        <f t="shared" si="0"/>
        <v>0</v>
      </c>
      <c r="I23" s="9"/>
    </row>
    <row r="24" spans="1:9" s="1" customFormat="1" ht="15" customHeight="1" x14ac:dyDescent="0.15">
      <c r="A24" s="5">
        <v>22</v>
      </c>
      <c r="B24" s="5" t="s">
        <v>19</v>
      </c>
      <c r="C24" s="6">
        <v>66463.19</v>
      </c>
      <c r="D24" s="18">
        <v>30</v>
      </c>
      <c r="E24" s="6">
        <v>31682.98</v>
      </c>
      <c r="F24" s="14">
        <v>31682.98</v>
      </c>
      <c r="G24" s="21">
        <v>0.05</v>
      </c>
      <c r="H24" s="22">
        <f>F24*(1-G24)</f>
        <v>30098.830999999998</v>
      </c>
      <c r="I24" s="20"/>
    </row>
    <row r="25" spans="1:9" s="1" customFormat="1" ht="15" customHeight="1" x14ac:dyDescent="0.15">
      <c r="A25" s="5">
        <v>23</v>
      </c>
      <c r="B25" s="5" t="s">
        <v>33</v>
      </c>
      <c r="C25" s="6">
        <v>57458.55</v>
      </c>
      <c r="D25" s="18">
        <v>30</v>
      </c>
      <c r="E25" s="6">
        <v>57458.55</v>
      </c>
      <c r="F25" s="14">
        <v>30000</v>
      </c>
      <c r="G25" s="21">
        <v>0.05</v>
      </c>
      <c r="H25" s="22">
        <f>F25*(1-G25)</f>
        <v>28500</v>
      </c>
      <c r="I25" s="38" t="s">
        <v>51</v>
      </c>
    </row>
    <row r="26" spans="1:9" s="1" customFormat="1" ht="15" customHeight="1" x14ac:dyDescent="0.15">
      <c r="A26" s="5">
        <v>24</v>
      </c>
      <c r="B26" s="24" t="s">
        <v>20</v>
      </c>
      <c r="C26" s="6">
        <v>6560.29</v>
      </c>
      <c r="D26" s="18">
        <v>60</v>
      </c>
      <c r="E26" s="6">
        <v>6560.29</v>
      </c>
      <c r="F26" s="14">
        <v>6560.29</v>
      </c>
      <c r="G26" s="21">
        <v>0.03</v>
      </c>
      <c r="H26" s="22">
        <f>F26*(1-G26)</f>
        <v>6363.4812999999995</v>
      </c>
      <c r="I26" s="38" t="s">
        <v>54</v>
      </c>
    </row>
    <row r="27" spans="1:9" s="1" customFormat="1" ht="15" customHeight="1" x14ac:dyDescent="0.15">
      <c r="A27" s="5">
        <v>25</v>
      </c>
      <c r="B27" s="24" t="s">
        <v>21</v>
      </c>
      <c r="C27" s="6">
        <v>35397.75</v>
      </c>
      <c r="D27" s="18">
        <v>30</v>
      </c>
      <c r="E27" s="6">
        <v>35397.75</v>
      </c>
      <c r="F27" s="14">
        <v>20000</v>
      </c>
      <c r="G27" s="21">
        <v>0.05</v>
      </c>
      <c r="H27" s="22">
        <f>F27*(1-G27)</f>
        <v>19000</v>
      </c>
      <c r="I27" s="38" t="s">
        <v>54</v>
      </c>
    </row>
    <row r="28" spans="1:9" s="1" customFormat="1" ht="15" customHeight="1" x14ac:dyDescent="0.15">
      <c r="A28" s="5">
        <v>26</v>
      </c>
      <c r="B28" s="24" t="s">
        <v>22</v>
      </c>
      <c r="C28" s="6">
        <v>102212.77</v>
      </c>
      <c r="D28" s="18">
        <v>30</v>
      </c>
      <c r="E28" s="6">
        <v>102212.77</v>
      </c>
      <c r="F28" s="14">
        <v>50000</v>
      </c>
      <c r="G28" s="21">
        <v>0.03</v>
      </c>
      <c r="H28" s="22">
        <f>F28*(1-G28)</f>
        <v>48500</v>
      </c>
      <c r="I28" s="38" t="s">
        <v>54</v>
      </c>
    </row>
    <row r="29" spans="1:9" s="1" customFormat="1" ht="15" customHeight="1" x14ac:dyDescent="0.15">
      <c r="A29" s="5">
        <v>27</v>
      </c>
      <c r="B29" s="24" t="s">
        <v>23</v>
      </c>
      <c r="C29" s="6">
        <v>72636.490000000005</v>
      </c>
      <c r="D29" s="18">
        <v>60</v>
      </c>
      <c r="E29" s="6">
        <v>72636.490000000005</v>
      </c>
      <c r="F29" s="14">
        <v>40000</v>
      </c>
      <c r="G29" s="21">
        <v>0.03</v>
      </c>
      <c r="H29" s="22">
        <f>F29*(1-G29)</f>
        <v>38800</v>
      </c>
      <c r="I29" s="38" t="s">
        <v>54</v>
      </c>
    </row>
    <row r="30" spans="1:9" s="1" customFormat="1" ht="15" customHeight="1" x14ac:dyDescent="0.15">
      <c r="A30" s="5">
        <v>28</v>
      </c>
      <c r="B30" s="5" t="s">
        <v>44</v>
      </c>
      <c r="C30" s="6">
        <v>3800</v>
      </c>
      <c r="D30" s="18" t="s">
        <v>30</v>
      </c>
      <c r="E30" s="6">
        <v>3800</v>
      </c>
      <c r="F30" s="14">
        <v>3800</v>
      </c>
      <c r="G30" s="21">
        <v>0</v>
      </c>
      <c r="H30" s="22">
        <f t="shared" si="0"/>
        <v>3800</v>
      </c>
      <c r="I30" s="38" t="s">
        <v>32</v>
      </c>
    </row>
    <row r="31" spans="1:9" s="1" customFormat="1" ht="15" customHeight="1" x14ac:dyDescent="0.15">
      <c r="A31" s="5">
        <v>29</v>
      </c>
      <c r="B31" s="24" t="s">
        <v>24</v>
      </c>
      <c r="C31" s="6">
        <v>63218</v>
      </c>
      <c r="D31" s="18">
        <v>60</v>
      </c>
      <c r="E31" s="6">
        <v>71168</v>
      </c>
      <c r="F31" s="14">
        <v>35000</v>
      </c>
      <c r="G31" s="21">
        <v>0.03</v>
      </c>
      <c r="H31" s="22">
        <f>F31*(1-G31)</f>
        <v>33950</v>
      </c>
      <c r="I31" s="38" t="s">
        <v>64</v>
      </c>
    </row>
    <row r="32" spans="1:9" s="1" customFormat="1" ht="15" customHeight="1" x14ac:dyDescent="0.15">
      <c r="A32" s="5">
        <v>30</v>
      </c>
      <c r="B32" s="24" t="s">
        <v>25</v>
      </c>
      <c r="C32" s="6">
        <v>27693.59</v>
      </c>
      <c r="D32" s="18">
        <v>60</v>
      </c>
      <c r="E32" s="6">
        <v>27693.59</v>
      </c>
      <c r="F32" s="14">
        <v>27693.59</v>
      </c>
      <c r="G32" s="21">
        <v>0.03</v>
      </c>
      <c r="H32" s="22">
        <f>F32*(1-G32)</f>
        <v>26862.782299999999</v>
      </c>
      <c r="I32" s="38" t="s">
        <v>62</v>
      </c>
    </row>
    <row r="33" spans="1:9" s="1" customFormat="1" ht="15" customHeight="1" x14ac:dyDescent="0.15">
      <c r="A33" s="5">
        <v>31</v>
      </c>
      <c r="B33" s="24" t="s">
        <v>26</v>
      </c>
      <c r="C33" s="6">
        <v>150507</v>
      </c>
      <c r="D33" s="18">
        <v>60</v>
      </c>
      <c r="E33" s="6">
        <v>150507</v>
      </c>
      <c r="F33" s="14">
        <v>50000</v>
      </c>
      <c r="G33" s="21">
        <v>0.03</v>
      </c>
      <c r="H33" s="22">
        <f>F33*(1-G33)</f>
        <v>48500</v>
      </c>
      <c r="I33" s="38" t="s">
        <v>61</v>
      </c>
    </row>
    <row r="34" spans="1:9" s="1" customFormat="1" ht="15" customHeight="1" x14ac:dyDescent="0.15">
      <c r="A34" s="5">
        <v>32</v>
      </c>
      <c r="B34" s="24" t="s">
        <v>27</v>
      </c>
      <c r="C34" s="6">
        <v>11311.38</v>
      </c>
      <c r="D34" s="18">
        <v>30</v>
      </c>
      <c r="E34" s="6">
        <v>11311.38</v>
      </c>
      <c r="F34" s="14">
        <v>11311.38</v>
      </c>
      <c r="G34" s="21">
        <v>0</v>
      </c>
      <c r="H34" s="22">
        <f>F34*(1-G34)</f>
        <v>11311.38</v>
      </c>
      <c r="I34" s="38" t="s">
        <v>59</v>
      </c>
    </row>
    <row r="35" spans="1:9" s="1" customFormat="1" ht="15" customHeight="1" x14ac:dyDescent="0.15">
      <c r="A35" s="5">
        <v>33</v>
      </c>
      <c r="B35" s="24" t="s">
        <v>28</v>
      </c>
      <c r="C35" s="6">
        <v>570215.30000000005</v>
      </c>
      <c r="D35" s="18">
        <v>60</v>
      </c>
      <c r="E35" s="6">
        <v>570215.30000000005</v>
      </c>
      <c r="F35" s="14"/>
      <c r="G35" s="21"/>
      <c r="H35" s="22"/>
      <c r="I35" s="37" t="s">
        <v>60</v>
      </c>
    </row>
    <row r="36" spans="1:9" s="1" customFormat="1" ht="15" customHeight="1" x14ac:dyDescent="0.15">
      <c r="A36" s="5">
        <v>34</v>
      </c>
      <c r="B36" s="24" t="s">
        <v>29</v>
      </c>
      <c r="C36" s="6">
        <v>31316</v>
      </c>
      <c r="D36" s="18">
        <v>60</v>
      </c>
      <c r="E36" s="6">
        <v>31316</v>
      </c>
      <c r="F36" s="14">
        <v>31316</v>
      </c>
      <c r="G36" s="21">
        <v>0.03</v>
      </c>
      <c r="H36" s="22">
        <f>F36*(1-G36)</f>
        <v>30376.52</v>
      </c>
      <c r="I36" s="38" t="s">
        <v>58</v>
      </c>
    </row>
    <row r="37" spans="1:9" s="1" customFormat="1" ht="15" customHeight="1" x14ac:dyDescent="0.15">
      <c r="A37" s="5">
        <v>35</v>
      </c>
      <c r="B37" s="23" t="s">
        <v>53</v>
      </c>
      <c r="C37" s="6">
        <v>18306</v>
      </c>
      <c r="D37" s="18">
        <v>30</v>
      </c>
      <c r="E37" s="6">
        <v>18306</v>
      </c>
      <c r="F37" s="14">
        <v>18306</v>
      </c>
      <c r="G37" s="21">
        <v>0</v>
      </c>
      <c r="H37" s="22">
        <f>F37*(1-G37)</f>
        <v>18306</v>
      </c>
      <c r="I37" s="38" t="s">
        <v>57</v>
      </c>
    </row>
    <row r="38" spans="1:9" s="1" customFormat="1" ht="15" customHeight="1" x14ac:dyDescent="0.15">
      <c r="A38" s="5">
        <v>36</v>
      </c>
      <c r="B38" s="25" t="s">
        <v>52</v>
      </c>
      <c r="C38" s="6">
        <v>27872.53</v>
      </c>
      <c r="D38" s="18">
        <v>30</v>
      </c>
      <c r="E38" s="6">
        <v>27872.53</v>
      </c>
      <c r="F38" s="14">
        <v>27872.53</v>
      </c>
      <c r="G38" s="21">
        <v>0.03</v>
      </c>
      <c r="H38" s="22">
        <f>F38*(1-G38)</f>
        <v>27036.354099999997</v>
      </c>
      <c r="I38" s="38" t="s">
        <v>55</v>
      </c>
    </row>
    <row r="39" spans="1:9" s="1" customFormat="1" ht="15" customHeight="1" x14ac:dyDescent="0.15">
      <c r="A39" s="5">
        <v>37</v>
      </c>
      <c r="B39" s="7" t="s">
        <v>34</v>
      </c>
      <c r="C39" s="6">
        <v>1500000</v>
      </c>
      <c r="D39" s="19" t="s">
        <v>35</v>
      </c>
      <c r="E39" s="6">
        <v>800000</v>
      </c>
      <c r="F39" s="15">
        <v>800000</v>
      </c>
      <c r="G39" s="12">
        <v>0</v>
      </c>
      <c r="H39" s="17">
        <f>F39*(1-G39)</f>
        <v>800000</v>
      </c>
      <c r="I39" s="39" t="s">
        <v>37</v>
      </c>
    </row>
    <row r="40" spans="1:9" s="1" customFormat="1" ht="15" customHeight="1" x14ac:dyDescent="0.15">
      <c r="A40" s="36" t="s">
        <v>36</v>
      </c>
      <c r="B40" s="36"/>
      <c r="C40" s="6">
        <f>SUM(C3:C39)</f>
        <v>12005207.279999999</v>
      </c>
      <c r="D40" s="19"/>
      <c r="E40" s="6"/>
      <c r="F40" s="15">
        <f>SUM(F3:F39)</f>
        <v>2298287.79</v>
      </c>
      <c r="G40" s="12"/>
      <c r="H40" s="17">
        <f>SUM(H3:H39)</f>
        <v>2240037.3262999998</v>
      </c>
      <c r="I40" s="8"/>
    </row>
    <row r="41" spans="1:9" s="1" customFormat="1" ht="9.75" customHeight="1" x14ac:dyDescent="0.15">
      <c r="A41" s="27" t="s">
        <v>9</v>
      </c>
      <c r="B41" s="28"/>
      <c r="C41" s="28"/>
      <c r="D41" s="28"/>
      <c r="E41" s="28"/>
      <c r="F41" s="28"/>
      <c r="G41" s="28"/>
      <c r="H41" s="28"/>
      <c r="I41" s="29"/>
    </row>
    <row r="42" spans="1:9" s="1" customFormat="1" ht="9.75" customHeight="1" x14ac:dyDescent="0.15">
      <c r="A42" s="30"/>
      <c r="B42" s="31"/>
      <c r="C42" s="31"/>
      <c r="D42" s="31"/>
      <c r="E42" s="31"/>
      <c r="F42" s="31"/>
      <c r="G42" s="31"/>
      <c r="H42" s="31"/>
      <c r="I42" s="32"/>
    </row>
    <row r="43" spans="1:9" s="1" customFormat="1" ht="9.75" customHeight="1" x14ac:dyDescent="0.15">
      <c r="A43" s="33"/>
      <c r="B43" s="34"/>
      <c r="C43" s="34"/>
      <c r="D43" s="34"/>
      <c r="E43" s="34"/>
      <c r="F43" s="34"/>
      <c r="G43" s="34"/>
      <c r="H43" s="34"/>
      <c r="I43" s="35"/>
    </row>
  </sheetData>
  <mergeCells count="3">
    <mergeCell ref="A1:I1"/>
    <mergeCell ref="A41:I43"/>
    <mergeCell ref="A40:B40"/>
  </mergeCells>
  <phoneticPr fontId="8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peish</cp:lastModifiedBy>
  <cp:lastPrinted>2019-11-29T08:58:00Z</cp:lastPrinted>
  <dcterms:created xsi:type="dcterms:W3CDTF">2019-10-25T01:12:00Z</dcterms:created>
  <dcterms:modified xsi:type="dcterms:W3CDTF">2020-06-01T03:21:49Z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