
<file path=[Content_Types].xml><?xml version="1.0" encoding="utf-8"?>
<Types xmlns="http://schemas.openxmlformats.org/package/2006/content-types">
  <Default Extension="vml" ContentType="application/vnd.openxmlformats-officedocument.vmlDrawing"/>
  <Default Extension="xlsx" ContentType="application/vnd.openxmlformats-officedocument.spreadsheetml.sheet"/>
  <Default Extension="xls" ContentType="application/vnd.ms-excel"/>
  <Default Extension="bin" ContentType="application/vnd.openxmlformats-officedocument.oleObject"/>
  <Default Extension="png" ContentType="image/png"/>
  <Default Extension="emf" ContentType="image/x-emf"/>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tabRatio="590"/>
  </bookViews>
  <sheets>
    <sheet name="周报" sheetId="2" r:id="rId1"/>
    <sheet name="人员" sheetId="3" r:id="rId2"/>
  </sheets>
  <calcPr calcId="144525"/>
</workbook>
</file>

<file path=xl/comments1.xml><?xml version="1.0" encoding="utf-8"?>
<comments xmlns="http://schemas.openxmlformats.org/spreadsheetml/2006/main">
  <authors>
    <author>牟海军</author>
    <author>Administrator</author>
    <author>微软用户</author>
  </authors>
  <commentList>
    <comment ref="B4" authorId="0">
      <text>
        <r>
          <rPr>
            <sz val="9"/>
            <rFont val="宋体"/>
            <charset val="134"/>
          </rPr>
          <t xml:space="preserve">1、题目蓝色宋体16号；内容黑色字体12号；重点标红
2、内容格式，主次分明
3、各厂应在各部门的上报的所有内容中仅筛选重点工作内容和与集团相关的工作内容写入周报，并明确标出top重点
</t>
        </r>
      </text>
    </comment>
    <comment ref="Q6" authorId="1">
      <text>
        <r>
          <rPr>
            <b/>
            <sz val="9"/>
            <rFont val="宋体"/>
            <charset val="134"/>
          </rPr>
          <t>Administrator:完成●进行中◎未完成○</t>
        </r>
      </text>
    </comment>
    <comment ref="B22" authorId="1">
      <text>
        <r>
          <rPr>
            <b/>
            <sz val="9"/>
            <rFont val="宋体"/>
            <charset val="134"/>
          </rPr>
          <t>Administrator:</t>
        </r>
        <r>
          <rPr>
            <sz val="9"/>
            <rFont val="宋体"/>
            <charset val="134"/>
          </rPr>
          <t xml:space="preserve">
生产线和产品分类</t>
        </r>
      </text>
    </comment>
    <comment ref="B33" authorId="2">
      <text>
        <r>
          <rPr>
            <b/>
            <sz val="9"/>
            <rFont val="宋体"/>
            <charset val="134"/>
          </rPr>
          <t>微软用户</t>
        </r>
        <r>
          <rPr>
            <b/>
            <sz val="9"/>
            <rFont val="Tahoma"/>
            <charset val="134"/>
          </rPr>
          <t>:</t>
        </r>
        <r>
          <rPr>
            <sz val="9"/>
            <rFont val="Tahoma"/>
            <charset val="134"/>
          </rPr>
          <t xml:space="preserve">
</t>
        </r>
        <r>
          <rPr>
            <sz val="15"/>
            <rFont val="Tahoma"/>
            <charset val="134"/>
          </rPr>
          <t>2019</t>
        </r>
        <r>
          <rPr>
            <sz val="15"/>
            <rFont val="宋体"/>
            <charset val="134"/>
          </rPr>
          <t>年</t>
        </r>
        <r>
          <rPr>
            <sz val="15"/>
            <rFont val="Tahoma"/>
            <charset val="134"/>
          </rPr>
          <t>1</t>
        </r>
        <r>
          <rPr>
            <sz val="15"/>
            <rFont val="宋体"/>
            <charset val="134"/>
          </rPr>
          <t>月</t>
        </r>
        <r>
          <rPr>
            <sz val="15"/>
            <rFont val="Tahoma"/>
            <charset val="134"/>
          </rPr>
          <t>-</t>
        </r>
        <r>
          <rPr>
            <sz val="15"/>
            <rFont val="宋体"/>
            <charset val="134"/>
          </rPr>
          <t>本周</t>
        </r>
      </text>
    </comment>
    <comment ref="O79" authorId="2">
      <text>
        <r>
          <rPr>
            <b/>
            <sz val="9"/>
            <rFont val="宋体"/>
            <charset val="134"/>
          </rPr>
          <t>微软用户</t>
        </r>
        <r>
          <rPr>
            <b/>
            <sz val="9"/>
            <rFont val="Tahoma"/>
            <charset val="134"/>
          </rPr>
          <t>:</t>
        </r>
        <r>
          <rPr>
            <sz val="9"/>
            <rFont val="Tahoma"/>
            <charset val="134"/>
          </rPr>
          <t xml:space="preserve">
</t>
        </r>
        <r>
          <rPr>
            <sz val="9"/>
            <rFont val="宋体"/>
            <charset val="134"/>
          </rPr>
          <t>上周周数</t>
        </r>
        <r>
          <rPr>
            <sz val="9"/>
            <rFont val="Tahoma"/>
            <charset val="134"/>
          </rPr>
          <t>/</t>
        </r>
        <r>
          <rPr>
            <sz val="9"/>
            <rFont val="宋体"/>
            <charset val="134"/>
          </rPr>
          <t>年周数</t>
        </r>
        <r>
          <rPr>
            <sz val="9"/>
            <rFont val="Tahoma"/>
            <charset val="134"/>
          </rPr>
          <t>52</t>
        </r>
      </text>
    </comment>
  </commentList>
</comments>
</file>

<file path=xl/comments2.xml><?xml version="1.0" encoding="utf-8"?>
<comments xmlns="http://schemas.openxmlformats.org/spreadsheetml/2006/main">
  <authors>
    <author>Administrator</author>
  </authors>
  <commentList>
    <comment ref="F5" authorId="0">
      <text>
        <r>
          <rPr>
            <b/>
            <sz val="9"/>
            <rFont val="宋体"/>
            <charset val="134"/>
          </rPr>
          <t>Administrator:</t>
        </r>
        <r>
          <rPr>
            <sz val="9"/>
            <rFont val="宋体"/>
            <charset val="134"/>
          </rPr>
          <t xml:space="preserve">
后勤杂务</t>
        </r>
      </text>
    </comment>
  </commentList>
</comments>
</file>

<file path=xl/sharedStrings.xml><?xml version="1.0" encoding="utf-8"?>
<sst xmlns="http://schemas.openxmlformats.org/spreadsheetml/2006/main" count="437" uniqueCount="316">
  <si>
    <t>（西安）工厂运营周报6月1周（22周）</t>
  </si>
  <si>
    <t>制作</t>
  </si>
  <si>
    <t xml:space="preserve">审核 </t>
  </si>
  <si>
    <t>批准</t>
  </si>
  <si>
    <t>罗让平</t>
  </si>
  <si>
    <t>冯健</t>
  </si>
  <si>
    <t>李谦</t>
  </si>
  <si>
    <t>1.关联业务进行和计划</t>
  </si>
  <si>
    <t>上周（2020.5.29-2020.6.4）</t>
  </si>
  <si>
    <t>本周（2020.6.5-2020.6.11）</t>
  </si>
  <si>
    <t>NO.</t>
  </si>
  <si>
    <t>项目</t>
  </si>
  <si>
    <t>责任人</t>
  </si>
  <si>
    <t>完成日期</t>
  </si>
  <si>
    <t>状态</t>
  </si>
  <si>
    <t>计划日期</t>
  </si>
  <si>
    <r>
      <rPr>
        <b/>
        <sz val="12"/>
        <color rgb="FF00B0F0"/>
        <rFont val="微软雅黑"/>
        <charset val="134"/>
      </rPr>
      <t xml:space="preserve">供应商材料:                                                                                                                </t>
    </r>
    <r>
      <rPr>
        <sz val="12"/>
        <color rgb="FFFF0000"/>
        <rFont val="微软雅黑"/>
        <charset val="134"/>
      </rPr>
      <t xml:space="preserve">                                                                                 1、本周材料占用资金降低64.4万元</t>
    </r>
  </si>
  <si>
    <t xml:space="preserve">罗让平         </t>
  </si>
  <si>
    <t>2020.6.4</t>
  </si>
  <si>
    <t>●</t>
  </si>
  <si>
    <r>
      <rPr>
        <b/>
        <sz val="12"/>
        <color rgb="FF00B0F0"/>
        <rFont val="微软雅黑"/>
        <charset val="134"/>
      </rPr>
      <t xml:space="preserve">供应商材料:                                                                                                                                                    </t>
    </r>
    <r>
      <rPr>
        <sz val="12"/>
        <color rgb="FFFF0000"/>
        <rFont val="微软雅黑"/>
        <charset val="134"/>
      </rPr>
      <t xml:space="preserve">1、根据主机厂计划装车情况，调整库存材料库存                                                                                             2、控制材料库存，减少资金占用                                                                                                                                                                                                                                                                                                                                                                                                                                        </t>
    </r>
  </si>
  <si>
    <r>
      <rPr>
        <sz val="12"/>
        <color theme="1"/>
        <rFont val="微软雅黑"/>
        <charset val="134"/>
      </rPr>
      <t xml:space="preserve">罗让平 </t>
    </r>
    <r>
      <rPr>
        <sz val="12"/>
        <color theme="1"/>
        <rFont val="微软雅黑"/>
        <charset val="134"/>
      </rPr>
      <t xml:space="preserve">                  </t>
    </r>
    <r>
      <rPr>
        <sz val="12"/>
        <color theme="1"/>
        <rFont val="微软雅黑"/>
        <charset val="134"/>
      </rPr>
      <t xml:space="preserve">     </t>
    </r>
  </si>
  <si>
    <t>2020.6.11</t>
  </si>
  <si>
    <t>◎</t>
  </si>
  <si>
    <r>
      <rPr>
        <b/>
        <sz val="12"/>
        <color rgb="FF00B0F0"/>
        <rFont val="微软雅黑"/>
        <charset val="134"/>
      </rPr>
      <t xml:space="preserve">2020年商务合同及价格协议进展： </t>
    </r>
    <r>
      <rPr>
        <sz val="12"/>
        <color rgb="FF00B0F0"/>
        <rFont val="微软雅黑"/>
        <charset val="134"/>
      </rPr>
      <t xml:space="preserve">      </t>
    </r>
    <r>
      <rPr>
        <sz val="12"/>
        <color theme="1"/>
        <rFont val="微软雅黑"/>
        <charset val="134"/>
      </rPr>
      <t xml:space="preserve">
</t>
    </r>
    <r>
      <rPr>
        <sz val="12"/>
        <color rgb="FFFF0000"/>
        <rFont val="微软雅黑"/>
        <charset val="134"/>
      </rPr>
      <t>1、截止到6月4日完成29家供应商2020年商务合同的签订（6家未完成），新签订一家供应商                                                                                                    2、截止到6月4日完成24家供应商2020年价格协议的签订（11家未完成）</t>
    </r>
  </si>
  <si>
    <t xml:space="preserve">     罗让平         </t>
  </si>
  <si>
    <t>持续</t>
  </si>
  <si>
    <r>
      <rPr>
        <b/>
        <sz val="12"/>
        <color rgb="FF00B0F0"/>
        <rFont val="微软雅黑"/>
        <charset val="134"/>
      </rPr>
      <t xml:space="preserve">2020年商务合同及价格协议进展：   </t>
    </r>
    <r>
      <rPr>
        <sz val="12"/>
        <color rgb="FF00B0F0"/>
        <rFont val="微软雅黑"/>
        <charset val="134"/>
      </rPr>
      <t xml:space="preserve"> </t>
    </r>
    <r>
      <rPr>
        <sz val="12"/>
        <rFont val="微软雅黑"/>
        <charset val="134"/>
      </rPr>
      <t xml:space="preserve">                                                                                                                                                                      
</t>
    </r>
    <r>
      <rPr>
        <sz val="12"/>
        <color rgb="FFFF0000"/>
        <rFont val="微软雅黑"/>
        <charset val="134"/>
      </rPr>
      <t>1、跟踪2020年供应商商务合同签订                                                                                                               2、跟踪2020年供应商价格协议签订</t>
    </r>
  </si>
  <si>
    <t xml:space="preserve">罗让平   </t>
  </si>
  <si>
    <r>
      <rPr>
        <b/>
        <sz val="12"/>
        <color rgb="FF00B0F0"/>
        <rFont val="微软雅黑"/>
        <charset val="134"/>
      </rPr>
      <t xml:space="preserve">质量：
</t>
    </r>
    <r>
      <rPr>
        <sz val="12"/>
        <color rgb="FFFF0000"/>
        <rFont val="微软雅黑"/>
        <charset val="134"/>
      </rPr>
      <t xml:space="preserve">1、实验：强检实验实验报告电子版完成
2、质量问题：减震器下支架螺栓脱落，改善措施：1、螺栓更改为带胶螺栓；2、螺栓扭矩标准：根据22.49-31.48N.M制定25-32N.M；3、螺栓漏装平垫；
3、售后审核：每日进行售后系统审核查寻                                                     4、工艺改善： ①座垫面套卡条更改为箭头形状，节省装配时间，每件节约30s
②6月10日，供应商分批到货体现，进行持续追踪                                                     </t>
    </r>
  </si>
  <si>
    <t xml:space="preserve">贾佳                      付佳                 权志维                                          </t>
  </si>
  <si>
    <r>
      <rPr>
        <b/>
        <sz val="12"/>
        <color rgb="FF00B0F0"/>
        <rFont val="微软雅黑"/>
        <charset val="134"/>
      </rPr>
      <t xml:space="preserve">质量：
</t>
    </r>
    <r>
      <rPr>
        <sz val="12"/>
        <color rgb="FFFF0000"/>
        <rFont val="微软雅黑"/>
        <charset val="134"/>
      </rPr>
      <t xml:space="preserve">1、强检实验：跟踪强检实验纸质版报告                                                                                                       2、质量问题：①渐变靠背布套靠背底部调角器位置外漏螺栓，影响产品美观，供应商进行整    改，6月10日到货体现，进行持续跟踪
②减震器下支架螺栓脱落，跟踪供应商整改效果
3、售后系统审核：要求每日进行售后系统审核查寻                                                                                               4、工艺改善：6月10日，供应商分批到货体现，进行持续追踪                                                                                                                   5、产品审核： ①针对已评审出的问题进行整改追踪
②每日进行产品评审，对问题进行汇总            </t>
    </r>
    <r>
      <rPr>
        <sz val="12"/>
        <rFont val="微软雅黑"/>
        <charset val="134"/>
      </rPr>
      <t xml:space="preserve">                                                                                                                                                                          
</t>
    </r>
  </si>
  <si>
    <t>贾佳             付佳                              权志维</t>
  </si>
  <si>
    <r>
      <t xml:space="preserve">生产：                                                                                               </t>
    </r>
    <r>
      <rPr>
        <b/>
        <sz val="12"/>
        <rFont val="微软雅黑"/>
        <charset val="134"/>
      </rPr>
      <t>1.员工进行现场质量培训，生产线做漏装试验提高质量意识。</t>
    </r>
    <r>
      <rPr>
        <b/>
        <sz val="12"/>
        <color rgb="FF00B0F0"/>
        <rFont val="微软雅黑"/>
        <charset val="134"/>
      </rPr>
      <t xml:space="preserve">
</t>
    </r>
  </si>
  <si>
    <t>杨杰         贾佳</t>
  </si>
  <si>
    <t>2020.6.7</t>
  </si>
  <si>
    <r>
      <t xml:space="preserve">生产：
</t>
    </r>
    <r>
      <rPr>
        <sz val="12"/>
        <color rgb="FFFF0000"/>
        <rFont val="微软雅黑"/>
        <charset val="134"/>
      </rPr>
      <t>1、发泡车间改造，提高产能，增加2模架</t>
    </r>
    <r>
      <rPr>
        <sz val="12"/>
        <rFont val="微软雅黑"/>
        <charset val="134"/>
      </rPr>
      <t xml:space="preserve">
</t>
    </r>
  </si>
  <si>
    <t>元小康     杨杰</t>
  </si>
  <si>
    <t>2020.6.10</t>
  </si>
  <si>
    <r>
      <rPr>
        <b/>
        <sz val="12"/>
        <color rgb="FF00B0F0"/>
        <rFont val="微软雅黑"/>
        <charset val="134"/>
      </rPr>
      <t xml:space="preserve">人力：                                                                                                                           </t>
    </r>
    <r>
      <rPr>
        <sz val="12"/>
        <rFont val="微软雅黑"/>
        <charset val="134"/>
      </rPr>
      <t>1、房屋租赁费幅度调整申请审批完成                                                                                  2、信息化知识普及培训--BPM完成                                                                      3、配合政府部门疫情安防检查工作                                                                             4、废气环境检测报告完成</t>
    </r>
  </si>
  <si>
    <t>卢兴艳</t>
  </si>
  <si>
    <r>
      <t xml:space="preserve">人力：                                                                                                                                                                </t>
    </r>
    <r>
      <rPr>
        <sz val="12"/>
        <rFont val="微软雅黑"/>
        <charset val="134"/>
      </rPr>
      <t xml:space="preserve">1、上半年公积金汇缴
2、防暑降温事宜                                                                                                                                               3、QAD系统维护                                                                                                                                        4、空调运行维护                                                                                                                                           5、安全检查                                                                                                                   </t>
    </r>
  </si>
  <si>
    <r>
      <rPr>
        <b/>
        <sz val="12"/>
        <color theme="1"/>
        <rFont val="宋体"/>
        <charset val="134"/>
      </rPr>
      <t>2.人员现况</t>
    </r>
    <r>
      <rPr>
        <b/>
        <sz val="12"/>
        <color rgb="FFFF0000"/>
        <rFont val="宋体"/>
        <charset val="134"/>
      </rPr>
      <t>（直接人员：包含在产品ST内的人员  间接人员：基础辅助人员、办公室、仓库、服务等人员。试用期人员一并统计）</t>
    </r>
  </si>
  <si>
    <t>区分</t>
  </si>
  <si>
    <t>间接人员</t>
  </si>
  <si>
    <t>直接人员</t>
  </si>
  <si>
    <t>合计</t>
  </si>
  <si>
    <t>直接间接比例（%）</t>
  </si>
  <si>
    <t>厂长</t>
  </si>
  <si>
    <t>部长</t>
  </si>
  <si>
    <t>一搬管理</t>
  </si>
  <si>
    <t>现场服务</t>
  </si>
  <si>
    <t>叉车司机</t>
  </si>
  <si>
    <t>成品装卸</t>
  </si>
  <si>
    <t>检验</t>
  </si>
  <si>
    <t>男</t>
  </si>
  <si>
    <t>女</t>
  </si>
  <si>
    <t>总人数</t>
  </si>
  <si>
    <t>2019年12月30日人员数</t>
  </si>
  <si>
    <t>编制</t>
  </si>
  <si>
    <t>前周</t>
  </si>
  <si>
    <t>本周</t>
  </si>
  <si>
    <t>变动</t>
  </si>
  <si>
    <t>3. 1）上周生产实际（详细内容：文件\金额：万元）</t>
  </si>
  <si>
    <t>库存</t>
  </si>
  <si>
    <t>上周实际</t>
  </si>
  <si>
    <t>本周预测</t>
  </si>
  <si>
    <t>客户订单完成率（%）</t>
  </si>
  <si>
    <t>数量</t>
  </si>
  <si>
    <t>金额</t>
  </si>
  <si>
    <t>生产计划</t>
  </si>
  <si>
    <t>生产完成</t>
  </si>
  <si>
    <t>顾客交付</t>
  </si>
  <si>
    <t xml:space="preserve">数量 </t>
  </si>
  <si>
    <t>座椅</t>
  </si>
  <si>
    <t>发泡</t>
  </si>
  <si>
    <t>问题点</t>
  </si>
  <si>
    <t>原因</t>
  </si>
  <si>
    <t>对策</t>
  </si>
  <si>
    <t>完成时间</t>
  </si>
  <si>
    <t>3.2）人均产值（单位：数量/件 金额/万元）</t>
  </si>
  <si>
    <t>2020年累计</t>
  </si>
  <si>
    <t>本周计划预测</t>
  </si>
  <si>
    <t>对比增减</t>
  </si>
  <si>
    <t>备注</t>
  </si>
  <si>
    <t>开票数量</t>
  </si>
  <si>
    <t>回款金额（万元）</t>
  </si>
  <si>
    <t>交付数（件）</t>
  </si>
  <si>
    <t>交付金额（万元）</t>
  </si>
  <si>
    <t>人均产值（万元）</t>
  </si>
  <si>
    <t>交付数(件）</t>
  </si>
  <si>
    <t>人均产值目标达成情况</t>
  </si>
  <si>
    <t>周目标达成情况</t>
  </si>
  <si>
    <t>月目标达成情况</t>
  </si>
  <si>
    <t>差异说明</t>
  </si>
  <si>
    <t>上周目标</t>
  </si>
  <si>
    <t>目标达成率</t>
  </si>
  <si>
    <t>差异</t>
  </si>
  <si>
    <t>月目标</t>
  </si>
  <si>
    <t>本月累计人均产值</t>
  </si>
  <si>
    <t>交付金额目标达成情况</t>
  </si>
  <si>
    <t>上周目标交付金额</t>
  </si>
  <si>
    <t>上周实际交付金额</t>
  </si>
  <si>
    <t>月目标交付金额</t>
  </si>
  <si>
    <t>本月累计交付金额</t>
  </si>
  <si>
    <t>2020年度目标</t>
  </si>
  <si>
    <t>累计进度</t>
  </si>
  <si>
    <t>上上周实际</t>
  </si>
  <si>
    <t>对比增减      （万元）</t>
  </si>
  <si>
    <t>进度率%</t>
  </si>
  <si>
    <t>数量(件）</t>
  </si>
  <si>
    <t>金额（万元）</t>
  </si>
  <si>
    <t>数量(台）</t>
  </si>
  <si>
    <r>
      <rPr>
        <sz val="14"/>
        <color theme="1"/>
        <rFont val="宋体"/>
        <charset val="134"/>
        <scheme val="minor"/>
      </rPr>
      <t>差异分析：</t>
    </r>
    <r>
      <rPr>
        <sz val="14"/>
        <rFont val="宋体"/>
        <charset val="134"/>
        <scheme val="minor"/>
      </rPr>
      <t xml:space="preserve">                                                                                                                                                                                   </t>
    </r>
  </si>
  <si>
    <t>历史数据</t>
  </si>
  <si>
    <t>上周新发生的数据（单位：万元）</t>
  </si>
  <si>
    <t>6月份回款计划达成情况</t>
  </si>
  <si>
    <t>7月份回款目标</t>
  </si>
  <si>
    <t>结转前周未回款</t>
  </si>
  <si>
    <t>上周
新发生的应收款</t>
  </si>
  <si>
    <t>上周回款金额</t>
  </si>
  <si>
    <t>上周开票额</t>
  </si>
  <si>
    <t>截止上周未回款额</t>
  </si>
  <si>
    <t>回款率</t>
  </si>
  <si>
    <t>6月份回款计划</t>
  </si>
  <si>
    <t>6月实际达成</t>
  </si>
  <si>
    <t>3.3）上周效率统计</t>
  </si>
  <si>
    <t>（座椅线）</t>
  </si>
  <si>
    <t>正常投入情况</t>
  </si>
  <si>
    <t>加班投入情况</t>
  </si>
  <si>
    <t>总投入时间</t>
  </si>
  <si>
    <t>生产情况</t>
  </si>
  <si>
    <t>劳动效率（100%）</t>
  </si>
  <si>
    <t>流失工时（h)</t>
  </si>
  <si>
    <t>生产效率（100%）</t>
  </si>
  <si>
    <t>出勤人数</t>
  </si>
  <si>
    <t>上班天数</t>
  </si>
  <si>
    <t>未出勤人数</t>
  </si>
  <si>
    <t>正常投入时间</t>
  </si>
  <si>
    <t>加班人数</t>
  </si>
  <si>
    <t>总加班时间</t>
  </si>
  <si>
    <t>生产数量（件）</t>
  </si>
  <si>
    <t>完成工时（h)</t>
  </si>
  <si>
    <t>流失工时目标</t>
  </si>
  <si>
    <t>达成率</t>
  </si>
  <si>
    <t>3.3.1）上周效率统计</t>
  </si>
  <si>
    <t>（发泡线）</t>
  </si>
  <si>
    <t>出勤班次</t>
  </si>
  <si>
    <t>加班班次</t>
  </si>
  <si>
    <t>生产异常改善措施</t>
  </si>
  <si>
    <t>序号</t>
  </si>
  <si>
    <t>工时</t>
  </si>
  <si>
    <t>异常工时项目</t>
  </si>
  <si>
    <t>改善措施</t>
  </si>
  <si>
    <t>责任部门</t>
  </si>
  <si>
    <t>完成计划时间</t>
  </si>
  <si>
    <t>人</t>
  </si>
  <si>
    <t>机</t>
  </si>
  <si>
    <t>料</t>
  </si>
  <si>
    <t>法</t>
  </si>
  <si>
    <t>环</t>
  </si>
  <si>
    <t>副司机座椅异响</t>
  </si>
  <si>
    <t>1.M4座盆挂钩与后横梁摩擦                   2.前端螺丝压片过高</t>
  </si>
  <si>
    <t>M4座盆后挂钩临时贴双面胶</t>
  </si>
  <si>
    <t>制造部/质量部</t>
  </si>
  <si>
    <t>杨洁/贾佳</t>
  </si>
  <si>
    <t>进行中</t>
  </si>
  <si>
    <t>旷达座布面卡条异常</t>
  </si>
  <si>
    <t>卡条硬度不够，圆弧处尺寸偏大</t>
  </si>
  <si>
    <t>增加人员提前备料</t>
  </si>
  <si>
    <t>长生底座支架锈蚀</t>
  </si>
  <si>
    <t>焊缝处未喷漆</t>
  </si>
  <si>
    <t>提前备料使用自喷漆维修</t>
  </si>
  <si>
    <t>下批次来货体现</t>
  </si>
  <si>
    <t>4.运费管理</t>
  </si>
  <si>
    <t>2020年度预算(万元）</t>
  </si>
  <si>
    <t>上周实际（实际发生费用）</t>
  </si>
  <si>
    <t>累计金额(万元）</t>
  </si>
  <si>
    <t>正常进度率%</t>
  </si>
  <si>
    <t>本周累计进度率%</t>
  </si>
  <si>
    <t>差异金额(万元）</t>
  </si>
  <si>
    <t>上周目标金额</t>
  </si>
  <si>
    <t>上周发生金额(万元）</t>
  </si>
  <si>
    <t>运费说明：</t>
  </si>
  <si>
    <t>改善措施：</t>
  </si>
  <si>
    <t>5. 库存现状（单位：数量/件 金额/万元）</t>
  </si>
  <si>
    <t>库存明细</t>
  </si>
  <si>
    <t>两周差异对比</t>
  </si>
  <si>
    <t>库存目标对比</t>
  </si>
  <si>
    <t>说明</t>
  </si>
  <si>
    <t>2020库存目标</t>
  </si>
  <si>
    <t>目标差异</t>
  </si>
  <si>
    <t>原材料</t>
  </si>
  <si>
    <t>河北光华和安陆普转实仓</t>
  </si>
  <si>
    <t>成品</t>
  </si>
  <si>
    <t>不良品</t>
  </si>
  <si>
    <t>呆滞品</t>
  </si>
  <si>
    <t>6.本周生产计划（详细内容：文件）</t>
  </si>
  <si>
    <t>预测问题点和关联部门协助事项</t>
  </si>
  <si>
    <t>协助部门</t>
  </si>
  <si>
    <t>数量（件）</t>
  </si>
  <si>
    <t>ST合计（分）</t>
  </si>
  <si>
    <t>班次匹配</t>
  </si>
  <si>
    <t xml:space="preserve">协助内容 </t>
  </si>
  <si>
    <t>座椅线</t>
  </si>
  <si>
    <t>8+2时</t>
  </si>
  <si>
    <t>发泡线</t>
  </si>
  <si>
    <t>8时</t>
  </si>
  <si>
    <t>7.关联部门协助邀请事项</t>
  </si>
  <si>
    <t>要求内容</t>
  </si>
  <si>
    <t>要求部门</t>
  </si>
  <si>
    <t>要求日期</t>
  </si>
  <si>
    <t>8.设备保养</t>
  </si>
  <si>
    <t xml:space="preserve">          Line        
区分        
</t>
  </si>
  <si>
    <t>链条流水线</t>
  </si>
  <si>
    <t>打包机</t>
  </si>
  <si>
    <t>皮带线</t>
  </si>
  <si>
    <t>空压机（2）</t>
  </si>
  <si>
    <t xml:space="preserve">发泡机 </t>
  </si>
  <si>
    <t>净化设备</t>
  </si>
  <si>
    <t>计划保养数</t>
  </si>
  <si>
    <t>完成数</t>
  </si>
  <si>
    <t>完成率（%）</t>
  </si>
  <si>
    <t>9.建设性改善提案统计（单位：数量/件 金额/万元）</t>
  </si>
  <si>
    <t>改善提案提交数量统计</t>
  </si>
  <si>
    <t>改善提案效果金额统计</t>
  </si>
  <si>
    <t>提交件数
年度目标</t>
  </si>
  <si>
    <t>上周提交件数</t>
  </si>
  <si>
    <t>年度累计提交数量</t>
  </si>
  <si>
    <t>目标达成率
（件数）</t>
  </si>
  <si>
    <t>效果金额
年度目标</t>
  </si>
  <si>
    <t>上周效果金额</t>
  </si>
  <si>
    <t>累计效果金额</t>
  </si>
  <si>
    <t>目标达成率
（金额）</t>
  </si>
  <si>
    <t>10.建设性改善意见</t>
  </si>
  <si>
    <t>意见</t>
  </si>
  <si>
    <t>11.改善</t>
  </si>
  <si>
    <t>部门</t>
  </si>
  <si>
    <t>定编</t>
  </si>
  <si>
    <t>实际</t>
  </si>
  <si>
    <t>人员分布明细</t>
  </si>
  <si>
    <t>总经办</t>
  </si>
  <si>
    <t>财务管理</t>
  </si>
  <si>
    <t>刘建东</t>
  </si>
  <si>
    <t>张宇</t>
  </si>
  <si>
    <t>马阳阳</t>
  </si>
  <si>
    <t>待聘1人</t>
  </si>
  <si>
    <t>综合管理</t>
  </si>
  <si>
    <t>杜桂英</t>
  </si>
  <si>
    <t>销售服务</t>
  </si>
  <si>
    <t>刘建</t>
  </si>
  <si>
    <t>贾少博</t>
  </si>
  <si>
    <t>徐宁</t>
  </si>
  <si>
    <t>贾长权</t>
  </si>
  <si>
    <t>贾小兵</t>
  </si>
  <si>
    <t>雷强</t>
  </si>
  <si>
    <t>根据市场需求由生产转调1人至现场服务</t>
  </si>
  <si>
    <t>技术质量</t>
  </si>
  <si>
    <t>贾佳</t>
  </si>
  <si>
    <t>权志维</t>
  </si>
  <si>
    <t>付佳</t>
  </si>
  <si>
    <t>李朋</t>
  </si>
  <si>
    <t>史伟超</t>
  </si>
  <si>
    <t>生产管理</t>
  </si>
  <si>
    <t>张乐</t>
  </si>
  <si>
    <t>冯健雪</t>
  </si>
  <si>
    <t>元晓康</t>
  </si>
  <si>
    <t>杨洁</t>
  </si>
  <si>
    <t>李冬春</t>
  </si>
  <si>
    <t>刘艳梅</t>
  </si>
  <si>
    <t>张宏梅</t>
  </si>
  <si>
    <t>生产制造</t>
  </si>
  <si>
    <t>魏巧芝</t>
  </si>
  <si>
    <t>关亚玲</t>
  </si>
  <si>
    <t>司亚霞</t>
  </si>
  <si>
    <t>刘小娜</t>
  </si>
  <si>
    <t>张枫</t>
  </si>
  <si>
    <t>彭晓飞</t>
  </si>
  <si>
    <t>任亚妮</t>
  </si>
  <si>
    <t>费娟</t>
  </si>
  <si>
    <t>周新欢</t>
  </si>
  <si>
    <t>卢建军</t>
  </si>
  <si>
    <t>刘岗</t>
  </si>
  <si>
    <t>胡嘉鑫</t>
  </si>
  <si>
    <t>高敬</t>
  </si>
  <si>
    <t>张阳</t>
  </si>
  <si>
    <t>董博</t>
  </si>
  <si>
    <t>张登</t>
  </si>
  <si>
    <t>任富平</t>
  </si>
  <si>
    <t>马旭佳</t>
  </si>
  <si>
    <t>杨小强</t>
  </si>
  <si>
    <t>张果</t>
  </si>
  <si>
    <t>贾鹏飞</t>
  </si>
  <si>
    <t>赵润</t>
  </si>
  <si>
    <t>桑朝阳</t>
  </si>
  <si>
    <t>高超</t>
  </si>
  <si>
    <t>石磊</t>
  </si>
  <si>
    <t>姜涛</t>
  </si>
  <si>
    <t>樊哲</t>
  </si>
  <si>
    <t>尚富</t>
  </si>
  <si>
    <t>梁禄</t>
  </si>
  <si>
    <t>牛武强</t>
  </si>
  <si>
    <t>王峰峰</t>
  </si>
  <si>
    <t>岳斗雪</t>
  </si>
  <si>
    <t>马望</t>
  </si>
  <si>
    <t>房小龙</t>
  </si>
  <si>
    <t>田宝明</t>
  </si>
  <si>
    <t>邓富虎</t>
  </si>
  <si>
    <t>张引江</t>
  </si>
  <si>
    <t>李庆</t>
  </si>
  <si>
    <t>王凯</t>
  </si>
  <si>
    <t>权佳</t>
  </si>
  <si>
    <t>秦涛</t>
  </si>
  <si>
    <t>白洋</t>
  </si>
  <si>
    <t>张栋</t>
  </si>
  <si>
    <t>王奔驰</t>
  </si>
</sst>
</file>

<file path=xl/styles.xml><?xml version="1.0" encoding="utf-8"?>
<styleSheet xmlns="http://schemas.openxmlformats.org/spreadsheetml/2006/main">
  <numFmts count="11">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Red]\(0.00\)"/>
    <numFmt numFmtId="177" formatCode="0_ "/>
    <numFmt numFmtId="178" formatCode="0.0_);[Red]\(0.0\)"/>
    <numFmt numFmtId="179" formatCode="0.00_ "/>
    <numFmt numFmtId="180" formatCode="0_);[Red]\(0\)"/>
    <numFmt numFmtId="181" formatCode="0.0%"/>
    <numFmt numFmtId="182" formatCode="0.0_ "/>
  </numFmts>
  <fonts count="49">
    <font>
      <sz val="11"/>
      <color theme="1"/>
      <name val="宋体"/>
      <charset val="134"/>
    </font>
    <font>
      <sz val="11"/>
      <color theme="1"/>
      <name val="宋体"/>
      <charset val="134"/>
      <scheme val="minor"/>
    </font>
    <font>
      <sz val="9"/>
      <color theme="1"/>
      <name val="宋体"/>
      <charset val="134"/>
    </font>
    <font>
      <sz val="11"/>
      <color theme="1"/>
      <name val="微软雅黑"/>
      <charset val="134"/>
    </font>
    <font>
      <sz val="12"/>
      <color theme="1"/>
      <name val="微软雅黑"/>
      <charset val="134"/>
    </font>
    <font>
      <sz val="14"/>
      <color theme="1"/>
      <name val="宋体"/>
      <charset val="134"/>
      <scheme val="minor"/>
    </font>
    <font>
      <sz val="14"/>
      <color rgb="FF000000"/>
      <name val="宋体"/>
      <charset val="134"/>
      <scheme val="minor"/>
    </font>
    <font>
      <b/>
      <sz val="26"/>
      <color rgb="FF000000"/>
      <name val="宋体"/>
      <charset val="134"/>
      <scheme val="minor"/>
    </font>
    <font>
      <sz val="14"/>
      <name val="宋体"/>
      <charset val="134"/>
      <scheme val="minor"/>
    </font>
    <font>
      <sz val="12"/>
      <color rgb="FFFF0000"/>
      <name val="微软雅黑"/>
      <charset val="134"/>
    </font>
    <font>
      <b/>
      <sz val="12"/>
      <color rgb="FF00B0F0"/>
      <name val="微软雅黑"/>
      <charset val="134"/>
    </font>
    <font>
      <b/>
      <sz val="12"/>
      <color theme="1"/>
      <name val="宋体"/>
      <charset val="134"/>
    </font>
    <font>
      <sz val="12"/>
      <color theme="1"/>
      <name val="宋体"/>
      <charset val="134"/>
    </font>
    <font>
      <b/>
      <sz val="15"/>
      <color rgb="FFFF0000"/>
      <name val="宋体"/>
      <charset val="134"/>
    </font>
    <font>
      <sz val="12"/>
      <name val="微软雅黑"/>
      <charset val="134"/>
    </font>
    <font>
      <b/>
      <sz val="14"/>
      <color theme="1"/>
      <name val="宋体"/>
      <charset val="134"/>
      <scheme val="minor"/>
    </font>
    <font>
      <b/>
      <sz val="14"/>
      <color rgb="FF000000"/>
      <name val="宋体"/>
      <charset val="134"/>
      <scheme val="minor"/>
    </font>
    <font>
      <sz val="14"/>
      <color rgb="FFFF0000"/>
      <name val="宋体"/>
      <charset val="134"/>
      <scheme val="minor"/>
    </font>
    <font>
      <u/>
      <sz val="14"/>
      <color rgb="FF800080"/>
      <name val="宋体"/>
      <charset val="134"/>
      <scheme val="minor"/>
    </font>
    <font>
      <i/>
      <sz val="11"/>
      <color rgb="FF7F7F7F"/>
      <name val="宋体"/>
      <charset val="0"/>
      <scheme val="minor"/>
    </font>
    <font>
      <sz val="11"/>
      <color theme="0"/>
      <name val="宋体"/>
      <charset val="0"/>
      <scheme val="minor"/>
    </font>
    <font>
      <b/>
      <sz val="11"/>
      <color rgb="FFFA7D00"/>
      <name val="宋体"/>
      <charset val="0"/>
      <scheme val="minor"/>
    </font>
    <font>
      <b/>
      <sz val="18"/>
      <color theme="3"/>
      <name val="宋体"/>
      <charset val="134"/>
      <scheme val="minor"/>
    </font>
    <font>
      <sz val="10"/>
      <name val="Arial"/>
      <charset val="134"/>
    </font>
    <font>
      <sz val="11"/>
      <color rgb="FFFF0000"/>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theme="1"/>
      <name val="宋体"/>
      <charset val="0"/>
      <scheme val="minor"/>
    </font>
    <font>
      <u/>
      <sz val="11"/>
      <color rgb="FF0000FF"/>
      <name val="宋体"/>
      <charset val="134"/>
      <scheme val="minor"/>
    </font>
    <font>
      <u/>
      <sz val="7.7"/>
      <color theme="10"/>
      <name val="宋体"/>
      <charset val="134"/>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2"/>
      <color rgb="FF00B0F0"/>
      <name val="微软雅黑"/>
      <charset val="134"/>
    </font>
    <font>
      <b/>
      <sz val="12"/>
      <name val="微软雅黑"/>
      <charset val="134"/>
    </font>
    <font>
      <b/>
      <sz val="12"/>
      <color rgb="FFFF0000"/>
      <name val="宋体"/>
      <charset val="134"/>
    </font>
    <font>
      <sz val="15"/>
      <name val="宋体"/>
      <charset val="134"/>
    </font>
    <font>
      <b/>
      <sz val="9"/>
      <name val="宋体"/>
      <charset val="134"/>
    </font>
    <font>
      <sz val="9"/>
      <name val="宋体"/>
      <charset val="134"/>
    </font>
    <font>
      <sz val="15"/>
      <name val="Tahoma"/>
      <charset val="134"/>
    </font>
    <font>
      <sz val="9"/>
      <name val="Tahoma"/>
      <charset val="134"/>
    </font>
    <font>
      <b/>
      <sz val="9"/>
      <name val="Tahoma"/>
      <charset val="134"/>
    </font>
  </fonts>
  <fills count="43">
    <fill>
      <patternFill patternType="none"/>
    </fill>
    <fill>
      <patternFill patternType="gray125"/>
    </fill>
    <fill>
      <patternFill patternType="solid">
        <fgColor theme="8" tint="0.399975585192419"/>
        <bgColor indexed="64"/>
      </patternFill>
    </fill>
    <fill>
      <patternFill patternType="solid">
        <fgColor rgb="FFFFC000"/>
        <bgColor indexed="64"/>
      </patternFill>
    </fill>
    <fill>
      <patternFill patternType="solid">
        <fgColor theme="7" tint="0.399975585192419"/>
        <bgColor indexed="64"/>
      </patternFill>
    </fill>
    <fill>
      <patternFill patternType="solid">
        <fgColor theme="0"/>
        <bgColor indexed="64"/>
      </patternFill>
    </fill>
    <fill>
      <patternFill patternType="solid">
        <fgColor theme="5" tint="0.599993896298105"/>
        <bgColor indexed="64"/>
      </patternFill>
    </fill>
    <fill>
      <patternFill patternType="solid">
        <fgColor theme="0" tint="-0.149845881527146"/>
        <bgColor indexed="64"/>
      </patternFill>
    </fill>
    <fill>
      <patternFill patternType="solid">
        <fgColor theme="0" tint="-0.0499893185216834"/>
        <bgColor indexed="64"/>
      </patternFill>
    </fill>
    <fill>
      <patternFill patternType="solid">
        <fgColor theme="3" tint="0.599993896298105"/>
        <bgColor indexed="64"/>
      </patternFill>
    </fill>
    <fill>
      <patternFill patternType="solid">
        <fgColor theme="0" tint="-0.149876400036622"/>
        <bgColor indexed="64"/>
      </patternFill>
    </fill>
    <fill>
      <patternFill patternType="solid">
        <fgColor theme="0" tint="-0.14996795556505"/>
        <bgColor indexed="64"/>
      </patternFill>
    </fill>
    <fill>
      <patternFill patternType="solid">
        <fgColor theme="0" tint="-0.149754325998718"/>
        <bgColor indexed="64"/>
      </patternFill>
    </fill>
    <fill>
      <patternFill patternType="solid">
        <fgColor theme="0" tint="-0.149784844508194"/>
        <bgColor indexed="64"/>
      </patternFill>
    </fill>
    <fill>
      <patternFill patternType="solid">
        <fgColor theme="0" tint="-0.14981536301767"/>
        <bgColor indexed="64"/>
      </patternFill>
    </fill>
    <fill>
      <patternFill patternType="solid">
        <fgColor theme="9" tint="0.399975585192419"/>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8" tint="0.799981688894314"/>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599993896298105"/>
        <bgColor indexed="64"/>
      </patternFill>
    </fill>
  </fills>
  <borders count="1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medium">
        <color auto="1"/>
      </left>
      <right style="dotted">
        <color auto="1"/>
      </right>
      <top style="dotted">
        <color auto="1"/>
      </top>
      <bottom/>
      <diagonal/>
    </border>
    <border>
      <left style="medium">
        <color auto="1"/>
      </left>
      <right style="dotted">
        <color auto="1"/>
      </right>
      <top/>
      <bottom/>
      <diagonal/>
    </border>
    <border>
      <left style="dotted">
        <color auto="1"/>
      </left>
      <right style="dotted">
        <color auto="1"/>
      </right>
      <top style="dotted">
        <color auto="1"/>
      </top>
      <bottom/>
      <diagonal/>
    </border>
    <border>
      <left style="dotted">
        <color auto="1"/>
      </left>
      <right style="dotted">
        <color auto="1"/>
      </right>
      <top/>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dotted">
        <color auto="1"/>
      </left>
      <right/>
      <top/>
      <bottom style="dotted">
        <color auto="1"/>
      </bottom>
      <diagonal/>
    </border>
    <border>
      <left style="dotted">
        <color auto="1"/>
      </left>
      <right style="medium">
        <color auto="1"/>
      </right>
      <top/>
      <bottom style="dotted">
        <color auto="1"/>
      </bottom>
      <diagonal/>
    </border>
    <border>
      <left style="dotted">
        <color auto="1"/>
      </left>
      <right/>
      <top style="dotted">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top style="dotted">
        <color auto="1"/>
      </top>
      <bottom/>
      <diagonal/>
    </border>
    <border>
      <left style="dotted">
        <color auto="1"/>
      </left>
      <right style="medium">
        <color auto="1"/>
      </right>
      <top style="dotted">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thin">
        <color auto="1"/>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hair">
        <color auto="1"/>
      </left>
      <right style="hair">
        <color auto="1"/>
      </right>
      <top/>
      <bottom style="hair">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hair">
        <color auto="1"/>
      </left>
      <right style="hair">
        <color auto="1"/>
      </right>
      <top style="hair">
        <color auto="1"/>
      </top>
      <bottom style="medium">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hair">
        <color auto="1"/>
      </right>
      <top/>
      <bottom style="hair">
        <color auto="1"/>
      </bottom>
      <diagonal/>
    </border>
    <border>
      <left/>
      <right style="hair">
        <color auto="1"/>
      </right>
      <top style="hair">
        <color auto="1"/>
      </top>
      <bottom style="medium">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top/>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medium">
        <color auto="1"/>
      </left>
      <right style="hair">
        <color auto="1"/>
      </right>
      <top/>
      <bottom/>
      <diagonal/>
    </border>
    <border>
      <left style="hair">
        <color auto="1"/>
      </left>
      <right style="hair">
        <color auto="1"/>
      </right>
      <top/>
      <bottom/>
      <diagonal/>
    </border>
    <border>
      <left style="medium">
        <color auto="1"/>
      </left>
      <right/>
      <top style="hair">
        <color auto="1"/>
      </top>
      <bottom/>
      <diagonal/>
    </border>
    <border>
      <left/>
      <right/>
      <top style="hair">
        <color auto="1"/>
      </top>
      <bottom/>
      <diagonal/>
    </border>
    <border>
      <left style="medium">
        <color auto="1"/>
      </left>
      <right style="hair">
        <color auto="1"/>
      </right>
      <top/>
      <bottom style="hair">
        <color auto="1"/>
      </bottom>
      <diagonal/>
    </border>
    <border>
      <left style="medium">
        <color auto="1"/>
      </left>
      <right style="hair">
        <color auto="1"/>
      </right>
      <top style="hair">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style="hair">
        <color auto="1"/>
      </right>
      <top style="hair">
        <color auto="1"/>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style="hair">
        <color auto="1"/>
      </top>
      <bottom style="medium">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rgb="FF000000"/>
      </right>
      <top style="medium">
        <color auto="1"/>
      </top>
      <bottom/>
      <diagonal/>
    </border>
    <border>
      <left style="thin">
        <color rgb="FF000000"/>
      </left>
      <right/>
      <top style="medium">
        <color auto="1"/>
      </top>
      <bottom/>
      <diagonal/>
    </border>
    <border>
      <left/>
      <right/>
      <top style="thin">
        <color auto="1"/>
      </top>
      <bottom style="hair">
        <color auto="1"/>
      </bottom>
      <diagonal/>
    </border>
    <border>
      <left style="hair">
        <color auto="1"/>
      </left>
      <right/>
      <top/>
      <bottom style="hair">
        <color auto="1"/>
      </bottom>
      <diagonal/>
    </border>
    <border>
      <left style="hair">
        <color auto="1"/>
      </left>
      <right/>
      <top/>
      <bottom style="medium">
        <color auto="1"/>
      </bottom>
      <diagonal/>
    </border>
    <border>
      <left style="hair">
        <color auto="1"/>
      </left>
      <right/>
      <top style="thin">
        <color auto="1"/>
      </top>
      <bottom style="hair">
        <color auto="1"/>
      </bottom>
      <diagonal/>
    </border>
    <border>
      <left/>
      <right style="hair">
        <color auto="1"/>
      </right>
      <top/>
      <bottom style="medium">
        <color auto="1"/>
      </bottom>
      <diagonal/>
    </border>
    <border>
      <left style="thin">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hair">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diagonal/>
    </border>
    <border>
      <left style="hair">
        <color auto="1"/>
      </left>
      <right style="medium">
        <color auto="1"/>
      </right>
      <top/>
      <bottom style="hair">
        <color auto="1"/>
      </bottom>
      <diagonal/>
    </border>
    <border>
      <left style="hair">
        <color auto="1"/>
      </left>
      <right style="medium">
        <color auto="1"/>
      </right>
      <top/>
      <bottom style="medium">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hair">
        <color auto="1"/>
      </left>
      <right style="medium">
        <color auto="1"/>
      </right>
      <top style="hair">
        <color auto="1"/>
      </top>
      <bottom/>
      <diagonal/>
    </border>
    <border>
      <left style="thin">
        <color auto="1"/>
      </left>
      <right style="medium">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diagonal/>
    </border>
    <border>
      <left style="hair">
        <color auto="1"/>
      </left>
      <right style="medium">
        <color auto="1"/>
      </right>
      <top/>
      <bottom/>
      <diagonal/>
    </border>
    <border>
      <left/>
      <right style="medium">
        <color auto="1"/>
      </right>
      <top style="hair">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right style="hair">
        <color auto="1"/>
      </right>
      <top/>
      <bottom/>
      <diagonal/>
    </border>
    <border>
      <left style="hair">
        <color auto="1"/>
      </left>
      <right/>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dotted">
        <color auto="1"/>
      </left>
      <right/>
      <top style="medium">
        <color auto="1"/>
      </top>
      <bottom style="dotted">
        <color auto="1"/>
      </bottom>
      <diagonal/>
    </border>
    <border>
      <left/>
      <right/>
      <top style="medium">
        <color auto="1"/>
      </top>
      <bottom style="dotted">
        <color auto="1"/>
      </bottom>
      <diagonal/>
    </border>
    <border>
      <left/>
      <right style="dotted">
        <color auto="1"/>
      </right>
      <top style="medium">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dotted">
        <color auto="1"/>
      </right>
      <top style="dotted">
        <color auto="1"/>
      </top>
      <bottom style="medium">
        <color auto="1"/>
      </bottom>
      <diagonal/>
    </border>
    <border>
      <left/>
      <right/>
      <top/>
      <bottom style="hair">
        <color auto="1"/>
      </bottom>
      <diagonal/>
    </border>
    <border>
      <left style="hair">
        <color auto="1"/>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right style="thin">
        <color auto="1"/>
      </right>
      <top style="medium">
        <color auto="1"/>
      </top>
      <bottom style="hair">
        <color auto="1"/>
      </bottom>
      <diagonal/>
    </border>
    <border>
      <left style="dotted">
        <color auto="1"/>
      </left>
      <right style="medium">
        <color auto="1"/>
      </right>
      <top style="medium">
        <color auto="1"/>
      </top>
      <bottom style="dotted">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thin">
        <color auto="1"/>
      </bottom>
      <diagonal/>
    </border>
    <border>
      <left/>
      <right style="medium">
        <color auto="1"/>
      </right>
      <top style="medium">
        <color auto="1"/>
      </top>
      <bottom style="hair">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6">
    <xf numFmtId="0" fontId="0" fillId="0" borderId="0">
      <alignment vertical="center"/>
    </xf>
    <xf numFmtId="0" fontId="1" fillId="0" borderId="0">
      <alignment vertical="center"/>
    </xf>
    <xf numFmtId="42" fontId="1" fillId="0" borderId="0" applyFont="0" applyFill="0" applyBorder="0" applyAlignment="0" applyProtection="0">
      <alignment vertical="center"/>
    </xf>
    <xf numFmtId="0" fontId="28" fillId="26" borderId="0" applyNumberFormat="0" applyBorder="0" applyAlignment="0" applyProtection="0">
      <alignment vertical="center"/>
    </xf>
    <xf numFmtId="0" fontId="25" fillId="18" borderId="14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8" fillId="24" borderId="0" applyNumberFormat="0" applyBorder="0" applyAlignment="0" applyProtection="0">
      <alignment vertical="center"/>
    </xf>
    <xf numFmtId="0" fontId="29" fillId="21" borderId="0" applyNumberFormat="0" applyBorder="0" applyAlignment="0" applyProtection="0">
      <alignment vertical="center"/>
    </xf>
    <xf numFmtId="43" fontId="1" fillId="0" borderId="0" applyFont="0" applyFill="0" applyBorder="0" applyAlignment="0" applyProtection="0">
      <alignment vertical="center"/>
    </xf>
    <xf numFmtId="0" fontId="20" fillId="25" borderId="0" applyNumberFormat="0" applyBorder="0" applyAlignment="0" applyProtection="0">
      <alignment vertical="center"/>
    </xf>
    <xf numFmtId="0" fontId="33"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9" fontId="1" fillId="0" borderId="0" applyFont="0" applyFill="0" applyBorder="0" applyAlignment="0" applyProtection="0">
      <alignment vertical="center"/>
    </xf>
    <xf numFmtId="0" fontId="1" fillId="29" borderId="144" applyNumberFormat="0" applyFont="0" applyAlignment="0" applyProtection="0">
      <alignment vertical="center"/>
    </xf>
    <xf numFmtId="0" fontId="20" fillId="30"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8" fillId="0" borderId="143" applyNumberFormat="0" applyFill="0" applyAlignment="0" applyProtection="0">
      <alignment vertical="center"/>
    </xf>
    <xf numFmtId="0" fontId="35" fillId="0" borderId="143" applyNumberFormat="0" applyFill="0" applyAlignment="0" applyProtection="0">
      <alignment vertical="center"/>
    </xf>
    <xf numFmtId="0" fontId="20" fillId="33" borderId="0" applyNumberFormat="0" applyBorder="0" applyAlignment="0" applyProtection="0">
      <alignment vertical="center"/>
    </xf>
    <xf numFmtId="0" fontId="26" fillId="0" borderId="147" applyNumberFormat="0" applyFill="0" applyAlignment="0" applyProtection="0">
      <alignment vertical="center"/>
    </xf>
    <xf numFmtId="0" fontId="20" fillId="4" borderId="0" applyNumberFormat="0" applyBorder="0" applyAlignment="0" applyProtection="0">
      <alignment vertical="center"/>
    </xf>
    <xf numFmtId="0" fontId="37" fillId="16" borderId="146" applyNumberFormat="0" applyAlignment="0" applyProtection="0">
      <alignment vertical="center"/>
    </xf>
    <xf numFmtId="0" fontId="21" fillId="16" borderId="140" applyNumberFormat="0" applyAlignment="0" applyProtection="0">
      <alignment vertical="center"/>
    </xf>
    <xf numFmtId="0" fontId="34" fillId="28" borderId="142" applyNumberFormat="0" applyAlignment="0" applyProtection="0">
      <alignment vertical="center"/>
    </xf>
    <xf numFmtId="0" fontId="28" fillId="27" borderId="0" applyNumberFormat="0" applyBorder="0" applyAlignment="0" applyProtection="0">
      <alignment vertical="center"/>
    </xf>
    <xf numFmtId="0" fontId="20" fillId="20" borderId="0" applyNumberFormat="0" applyBorder="0" applyAlignment="0" applyProtection="0">
      <alignment vertical="center"/>
    </xf>
    <xf numFmtId="0" fontId="36" fillId="0" borderId="145" applyNumberFormat="0" applyFill="0" applyAlignment="0" applyProtection="0">
      <alignment vertical="center"/>
    </xf>
    <xf numFmtId="0" fontId="31" fillId="0" borderId="141" applyNumberFormat="0" applyFill="0" applyAlignment="0" applyProtection="0">
      <alignment vertical="center"/>
    </xf>
    <xf numFmtId="0" fontId="1" fillId="0" borderId="0">
      <alignment vertical="center"/>
    </xf>
    <xf numFmtId="0" fontId="30" fillId="23" borderId="0" applyNumberFormat="0" applyBorder="0" applyAlignment="0" applyProtection="0">
      <alignment vertical="center"/>
    </xf>
    <xf numFmtId="0" fontId="39" fillId="36" borderId="0" applyNumberFormat="0" applyBorder="0" applyAlignment="0" applyProtection="0">
      <alignment vertical="center"/>
    </xf>
    <xf numFmtId="0" fontId="28" fillId="19" borderId="0" applyNumberFormat="0" applyBorder="0" applyAlignment="0" applyProtection="0">
      <alignment vertical="center"/>
    </xf>
    <xf numFmtId="0" fontId="20" fillId="39" borderId="0" applyNumberFormat="0" applyBorder="0" applyAlignment="0" applyProtection="0">
      <alignment vertical="center"/>
    </xf>
    <xf numFmtId="0" fontId="28" fillId="38" borderId="0" applyNumberFormat="0" applyBorder="0" applyAlignment="0" applyProtection="0">
      <alignment vertical="center"/>
    </xf>
    <xf numFmtId="0" fontId="28" fillId="42" borderId="0" applyNumberFormat="0" applyBorder="0" applyAlignment="0" applyProtection="0">
      <alignment vertical="center"/>
    </xf>
    <xf numFmtId="0" fontId="28" fillId="35" borderId="0" applyNumberFormat="0" applyBorder="0" applyAlignment="0" applyProtection="0">
      <alignment vertical="center"/>
    </xf>
    <xf numFmtId="0" fontId="28" fillId="6" borderId="0" applyNumberFormat="0" applyBorder="0" applyAlignment="0" applyProtection="0">
      <alignment vertical="center"/>
    </xf>
    <xf numFmtId="0" fontId="20" fillId="22" borderId="0" applyNumberFormat="0" applyBorder="0" applyAlignment="0" applyProtection="0">
      <alignment vertical="center"/>
    </xf>
    <xf numFmtId="0" fontId="0" fillId="0" borderId="0">
      <alignment vertical="center"/>
    </xf>
    <xf numFmtId="0" fontId="20" fillId="37" borderId="0" applyNumberFormat="0" applyBorder="0" applyAlignment="0" applyProtection="0">
      <alignment vertical="center"/>
    </xf>
    <xf numFmtId="0" fontId="28" fillId="41" borderId="0" applyNumberFormat="0" applyBorder="0" applyAlignment="0" applyProtection="0">
      <alignment vertical="center"/>
    </xf>
    <xf numFmtId="0" fontId="28" fillId="40" borderId="0" applyNumberFormat="0" applyBorder="0" applyAlignment="0" applyProtection="0">
      <alignment vertical="center"/>
    </xf>
    <xf numFmtId="0" fontId="20" fillId="32" borderId="0" applyNumberFormat="0" applyBorder="0" applyAlignment="0" applyProtection="0">
      <alignment vertical="center"/>
    </xf>
    <xf numFmtId="0" fontId="23" fillId="0" borderId="0"/>
    <xf numFmtId="0" fontId="28" fillId="34" borderId="0" applyNumberFormat="0" applyBorder="0" applyAlignment="0" applyProtection="0">
      <alignment vertical="center"/>
    </xf>
    <xf numFmtId="0" fontId="20" fillId="2" borderId="0" applyNumberFormat="0" applyBorder="0" applyAlignment="0" applyProtection="0">
      <alignment vertical="center"/>
    </xf>
    <xf numFmtId="0" fontId="20" fillId="17" borderId="0" applyNumberFormat="0" applyBorder="0" applyAlignment="0" applyProtection="0">
      <alignment vertical="center"/>
    </xf>
    <xf numFmtId="0" fontId="0" fillId="0" borderId="0">
      <alignment vertical="center"/>
    </xf>
    <xf numFmtId="0" fontId="28" fillId="31" borderId="0" applyNumberFormat="0" applyBorder="0" applyAlignment="0" applyProtection="0">
      <alignment vertical="center"/>
    </xf>
    <xf numFmtId="0" fontId="0" fillId="0" borderId="0">
      <alignment vertical="center"/>
    </xf>
    <xf numFmtId="0" fontId="20" fillId="15" borderId="0" applyNumberFormat="0" applyBorder="0" applyAlignment="0" applyProtection="0">
      <alignment vertical="center"/>
    </xf>
    <xf numFmtId="9" fontId="0" fillId="0" borderId="0" applyFont="0" applyFill="0" applyBorder="0" applyAlignment="0" applyProtection="0">
      <alignment vertical="center"/>
    </xf>
    <xf numFmtId="0" fontId="1" fillId="0" borderId="0">
      <alignment vertical="center"/>
    </xf>
    <xf numFmtId="0" fontId="1" fillId="0" borderId="0">
      <alignment vertical="center"/>
    </xf>
    <xf numFmtId="0" fontId="23" fillId="0" borderId="0"/>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top"/>
      <protection locked="0"/>
    </xf>
  </cellStyleXfs>
  <cellXfs count="65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6" xfId="57"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2" fillId="0" borderId="8" xfId="57" applyFont="1" applyFill="1" applyBorder="1" applyAlignment="1">
      <alignment horizontal="center" vertical="center"/>
    </xf>
    <xf numFmtId="0" fontId="1" fillId="0" borderId="8" xfId="0" applyFont="1" applyFill="1" applyBorder="1" applyAlignment="1">
      <alignment horizontal="center" vertical="center"/>
    </xf>
    <xf numFmtId="0" fontId="1" fillId="3"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2" fillId="0" borderId="11" xfId="57" applyFont="1" applyFill="1" applyBorder="1" applyAlignment="1">
      <alignment horizontal="center" vertical="center"/>
    </xf>
    <xf numFmtId="0" fontId="1" fillId="0" borderId="11" xfId="0" applyFont="1" applyFill="1" applyBorder="1" applyAlignment="1">
      <alignment horizontal="center" vertical="center"/>
    </xf>
    <xf numFmtId="0" fontId="2" fillId="0" borderId="12" xfId="57"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3" borderId="14"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0" borderId="17"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9" xfId="0" applyFont="1" applyFill="1" applyBorder="1" applyAlignment="1">
      <alignment horizontal="center" vertical="center"/>
    </xf>
    <xf numFmtId="0" fontId="1" fillId="0" borderId="20" xfId="0" applyFont="1" applyFill="1" applyBorder="1" applyAlignment="1">
      <alignment horizontal="left" vertical="center"/>
    </xf>
    <xf numFmtId="0" fontId="1" fillId="0" borderId="21"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6"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5" borderId="0" xfId="0" applyFont="1" applyFill="1" applyAlignment="1">
      <alignment vertical="top"/>
    </xf>
    <xf numFmtId="0" fontId="4" fillId="5" borderId="0" xfId="0" applyFont="1" applyFill="1" applyAlignment="1">
      <alignment horizontal="left" vertical="center"/>
    </xf>
    <xf numFmtId="0" fontId="4" fillId="5" borderId="0" xfId="0" applyFont="1" applyFill="1">
      <alignment vertical="center"/>
    </xf>
    <xf numFmtId="0" fontId="0" fillId="5" borderId="0" xfId="0" applyFill="1">
      <alignment vertical="center"/>
    </xf>
    <xf numFmtId="0" fontId="5" fillId="5" borderId="0" xfId="0" applyFont="1" applyFill="1">
      <alignment vertical="center"/>
    </xf>
    <xf numFmtId="0" fontId="6" fillId="6" borderId="23" xfId="0" applyFont="1" applyFill="1" applyBorder="1" applyAlignment="1">
      <alignment vertical="center"/>
    </xf>
    <xf numFmtId="0" fontId="6" fillId="6" borderId="23" xfId="0" applyFont="1" applyFill="1" applyBorder="1" applyAlignment="1">
      <alignment horizontal="center" vertical="center"/>
    </xf>
    <xf numFmtId="0" fontId="6" fillId="6" borderId="24" xfId="0" applyFont="1" applyFill="1" applyBorder="1" applyAlignment="1">
      <alignment horizontal="center" vertical="center"/>
    </xf>
    <xf numFmtId="0" fontId="6" fillId="6" borderId="25" xfId="0" applyFont="1" applyFill="1" applyBorder="1" applyAlignment="1">
      <alignment horizontal="center" vertical="center"/>
    </xf>
    <xf numFmtId="0" fontId="7" fillId="6" borderId="23" xfId="0" applyFont="1" applyFill="1" applyBorder="1" applyAlignment="1">
      <alignment horizontal="center" vertical="center"/>
    </xf>
    <xf numFmtId="0" fontId="7" fillId="6" borderId="24" xfId="0" applyFont="1" applyFill="1" applyBorder="1" applyAlignment="1">
      <alignment horizontal="center" vertical="center"/>
    </xf>
    <xf numFmtId="0" fontId="6" fillId="6" borderId="26" xfId="0" applyFont="1" applyFill="1" applyBorder="1" applyAlignment="1">
      <alignment vertical="center"/>
    </xf>
    <xf numFmtId="0" fontId="6" fillId="6" borderId="26" xfId="0" applyFont="1" applyFill="1" applyBorder="1" applyAlignment="1">
      <alignment horizontal="center" vertical="center"/>
    </xf>
    <xf numFmtId="0" fontId="6" fillId="6" borderId="27" xfId="0" applyFont="1" applyFill="1" applyBorder="1" applyAlignment="1">
      <alignment horizontal="center" vertical="center"/>
    </xf>
    <xf numFmtId="0" fontId="6" fillId="6" borderId="28" xfId="0" applyFont="1" applyFill="1" applyBorder="1" applyAlignment="1">
      <alignment horizontal="center" vertical="center"/>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5" fillId="6" borderId="29" xfId="0" applyFont="1" applyFill="1" applyBorder="1">
      <alignment vertical="center"/>
    </xf>
    <xf numFmtId="0" fontId="5" fillId="6" borderId="0" xfId="0" applyFont="1" applyFill="1" applyBorder="1">
      <alignment vertical="center"/>
    </xf>
    <xf numFmtId="0" fontId="5" fillId="7" borderId="0" xfId="0" applyFont="1" applyFill="1">
      <alignment vertical="center"/>
    </xf>
    <xf numFmtId="0" fontId="8" fillId="7" borderId="23" xfId="0" applyFont="1" applyFill="1" applyBorder="1" applyAlignment="1">
      <alignment horizontal="center" vertical="center"/>
    </xf>
    <xf numFmtId="0" fontId="5" fillId="7" borderId="24" xfId="0" applyFont="1" applyFill="1" applyBorder="1">
      <alignment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4" xfId="0" applyFont="1" applyFill="1" applyBorder="1">
      <alignment vertical="center"/>
    </xf>
    <xf numFmtId="0" fontId="4" fillId="7" borderId="3" xfId="0" applyFont="1" applyFill="1" applyBorder="1" applyAlignment="1">
      <alignment horizontal="center" vertical="center"/>
    </xf>
    <xf numFmtId="0" fontId="9" fillId="8" borderId="30" xfId="0" applyFont="1" applyFill="1" applyBorder="1" applyAlignment="1">
      <alignment horizontal="left" vertical="top" wrapText="1"/>
    </xf>
    <xf numFmtId="0" fontId="9" fillId="8" borderId="31" xfId="0" applyFont="1" applyFill="1" applyBorder="1" applyAlignment="1">
      <alignment horizontal="left" vertical="top" wrapText="1"/>
    </xf>
    <xf numFmtId="0" fontId="10" fillId="8" borderId="30" xfId="0" applyFont="1" applyFill="1" applyBorder="1" applyAlignment="1">
      <alignment vertical="top" wrapText="1"/>
    </xf>
    <xf numFmtId="0" fontId="4" fillId="8" borderId="31" xfId="0" applyFont="1" applyFill="1" applyBorder="1" applyAlignment="1">
      <alignment vertical="top" wrapText="1"/>
    </xf>
    <xf numFmtId="0" fontId="10" fillId="8" borderId="30" xfId="0" applyFont="1" applyFill="1" applyBorder="1" applyAlignment="1">
      <alignment horizontal="left" vertical="top" wrapText="1"/>
    </xf>
    <xf numFmtId="0" fontId="4" fillId="8" borderId="31" xfId="0" applyFont="1" applyFill="1" applyBorder="1" applyAlignment="1">
      <alignment horizontal="left" vertical="top" wrapText="1"/>
    </xf>
    <xf numFmtId="0" fontId="4" fillId="7" borderId="32" xfId="0" applyFont="1" applyFill="1" applyBorder="1" applyAlignment="1">
      <alignment horizontal="center" vertical="center"/>
    </xf>
    <xf numFmtId="0" fontId="10" fillId="8" borderId="33" xfId="0" applyFont="1" applyFill="1" applyBorder="1" applyAlignment="1">
      <alignment horizontal="left" vertical="top" wrapText="1"/>
    </xf>
    <xf numFmtId="0" fontId="4" fillId="8" borderId="34" xfId="0" applyFont="1" applyFill="1" applyBorder="1" applyAlignment="1">
      <alignment horizontal="left" vertical="top" wrapText="1"/>
    </xf>
    <xf numFmtId="0" fontId="0" fillId="8" borderId="0" xfId="0" applyFill="1">
      <alignment vertical="center"/>
    </xf>
    <xf numFmtId="0" fontId="11" fillId="6" borderId="29" xfId="0" applyFont="1" applyFill="1" applyBorder="1" applyProtection="1">
      <alignment vertical="center"/>
      <protection locked="0"/>
    </xf>
    <xf numFmtId="0" fontId="11" fillId="6" borderId="0" xfId="0" applyFont="1" applyFill="1" applyBorder="1" applyProtection="1">
      <alignment vertical="center"/>
      <protection locked="0"/>
    </xf>
    <xf numFmtId="0" fontId="12" fillId="6" borderId="0" xfId="0" applyFont="1" applyFill="1" applyProtection="1">
      <alignment vertical="center"/>
      <protection locked="0"/>
    </xf>
    <xf numFmtId="0" fontId="11" fillId="7" borderId="23" xfId="0" applyFont="1" applyFill="1" applyBorder="1" applyAlignment="1" applyProtection="1">
      <alignment horizontal="center" vertical="center"/>
      <protection locked="0"/>
    </xf>
    <xf numFmtId="0" fontId="0" fillId="7" borderId="24" xfId="0" applyFill="1" applyBorder="1" applyProtection="1">
      <alignment vertical="center"/>
      <protection locked="0"/>
    </xf>
    <xf numFmtId="0" fontId="0" fillId="7" borderId="35" xfId="0" applyFill="1" applyBorder="1" applyProtection="1">
      <alignment vertical="center"/>
      <protection locked="0"/>
    </xf>
    <xf numFmtId="0" fontId="11" fillId="7" borderId="2" xfId="0" applyFont="1" applyFill="1" applyBorder="1" applyAlignment="1" applyProtection="1">
      <alignment horizontal="center" vertical="center"/>
      <protection locked="0"/>
    </xf>
    <xf numFmtId="0" fontId="0" fillId="7" borderId="29" xfId="0" applyFill="1" applyBorder="1" applyProtection="1">
      <alignment vertical="center"/>
      <protection locked="0"/>
    </xf>
    <xf numFmtId="0" fontId="0" fillId="7" borderId="0" xfId="0" applyFill="1" applyBorder="1" applyProtection="1">
      <alignment vertical="center"/>
      <protection locked="0"/>
    </xf>
    <xf numFmtId="0" fontId="0" fillId="7" borderId="36" xfId="0" applyFill="1" applyBorder="1" applyProtection="1">
      <alignment vertical="center"/>
      <protection locked="0"/>
    </xf>
    <xf numFmtId="0" fontId="11" fillId="7" borderId="4" xfId="0" applyFont="1" applyFill="1" applyBorder="1" applyAlignment="1" applyProtection="1">
      <alignment horizontal="center" vertical="center"/>
      <protection locked="0"/>
    </xf>
    <xf numFmtId="0" fontId="0" fillId="7" borderId="37" xfId="0" applyFill="1" applyBorder="1" applyProtection="1">
      <alignment vertical="center"/>
      <protection locked="0"/>
    </xf>
    <xf numFmtId="0" fontId="0" fillId="7" borderId="38" xfId="0" applyFill="1" applyBorder="1" applyProtection="1">
      <alignment vertical="center"/>
      <protection locked="0"/>
    </xf>
    <xf numFmtId="0" fontId="0" fillId="7" borderId="39" xfId="0" applyFill="1" applyBorder="1" applyProtection="1">
      <alignment vertical="center"/>
      <protection locked="0"/>
    </xf>
    <xf numFmtId="0" fontId="0" fillId="7" borderId="3" xfId="0" applyFont="1"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12" fillId="5" borderId="41" xfId="0" applyFont="1" applyFill="1" applyBorder="1" applyAlignment="1" applyProtection="1">
      <alignment horizontal="center" vertical="center"/>
      <protection locked="0"/>
    </xf>
    <xf numFmtId="0" fontId="12" fillId="7" borderId="42" xfId="0" applyFont="1" applyFill="1" applyBorder="1" applyAlignment="1" applyProtection="1">
      <alignment horizontal="center" vertical="center"/>
      <protection locked="0"/>
    </xf>
    <xf numFmtId="0" fontId="0" fillId="7" borderId="43" xfId="0" applyFill="1" applyBorder="1" applyProtection="1">
      <alignment vertical="center"/>
      <protection locked="0"/>
    </xf>
    <xf numFmtId="0" fontId="0" fillId="7" borderId="44" xfId="0" applyFill="1" applyBorder="1" applyProtection="1">
      <alignment vertical="center"/>
      <protection locked="0"/>
    </xf>
    <xf numFmtId="0" fontId="0" fillId="5" borderId="45" xfId="0" applyFill="1" applyBorder="1" applyAlignment="1" applyProtection="1">
      <alignment horizontal="center" vertical="center"/>
      <protection locked="0"/>
    </xf>
    <xf numFmtId="0" fontId="12" fillId="7" borderId="3" xfId="0" applyFont="1" applyFill="1" applyBorder="1" applyAlignment="1" applyProtection="1">
      <alignment horizontal="center" vertical="center"/>
      <protection locked="0"/>
    </xf>
    <xf numFmtId="0" fontId="0" fillId="7" borderId="4" xfId="0" applyFill="1" applyBorder="1" applyProtection="1">
      <alignment vertical="center"/>
      <protection locked="0"/>
    </xf>
    <xf numFmtId="0" fontId="0" fillId="7" borderId="40" xfId="0" applyFill="1" applyBorder="1" applyProtection="1">
      <alignment vertical="center"/>
      <protection locked="0"/>
    </xf>
    <xf numFmtId="0" fontId="0" fillId="5" borderId="46" xfId="0" applyFill="1" applyBorder="1" applyAlignment="1" applyProtection="1">
      <alignment horizontal="center" vertical="center"/>
      <protection locked="0"/>
    </xf>
    <xf numFmtId="0" fontId="0" fillId="5" borderId="47" xfId="0" applyFill="1" applyBorder="1" applyAlignment="1" applyProtection="1">
      <alignment horizontal="center" vertical="center"/>
      <protection locked="0"/>
    </xf>
    <xf numFmtId="0" fontId="12" fillId="7" borderId="32" xfId="0" applyFont="1" applyFill="1" applyBorder="1" applyAlignment="1" applyProtection="1">
      <alignment horizontal="center" vertical="center"/>
      <protection locked="0"/>
    </xf>
    <xf numFmtId="0" fontId="0" fillId="7" borderId="48" xfId="0" applyFill="1" applyBorder="1" applyProtection="1">
      <alignment vertical="center"/>
      <protection locked="0"/>
    </xf>
    <xf numFmtId="0" fontId="0" fillId="7" borderId="49" xfId="0" applyFill="1" applyBorder="1" applyProtection="1">
      <alignment vertical="center"/>
      <protection locked="0"/>
    </xf>
    <xf numFmtId="0" fontId="0" fillId="5" borderId="50" xfId="0" applyFill="1" applyBorder="1" applyAlignment="1" applyProtection="1">
      <alignment horizontal="center" vertical="center"/>
      <protection locked="0"/>
    </xf>
    <xf numFmtId="0" fontId="5" fillId="8" borderId="0" xfId="0" applyFont="1" applyFill="1">
      <alignment vertical="center"/>
    </xf>
    <xf numFmtId="0" fontId="5" fillId="8" borderId="26" xfId="0" applyFont="1" applyFill="1" applyBorder="1" applyAlignment="1">
      <alignment horizontal="left" vertical="center" wrapText="1"/>
    </xf>
    <xf numFmtId="0" fontId="5" fillId="8" borderId="27" xfId="0" applyFont="1" applyFill="1" applyBorder="1" applyAlignment="1">
      <alignment horizontal="left" vertical="center" wrapText="1"/>
    </xf>
    <xf numFmtId="0" fontId="5" fillId="7" borderId="23" xfId="0" applyFont="1" applyFill="1" applyBorder="1" applyAlignment="1">
      <alignment horizontal="center" vertical="center"/>
    </xf>
    <xf numFmtId="0" fontId="5" fillId="7" borderId="35" xfId="0" applyFont="1" applyFill="1" applyBorder="1">
      <alignment vertical="center"/>
    </xf>
    <xf numFmtId="0" fontId="5" fillId="7" borderId="2" xfId="0" applyFont="1" applyFill="1" applyBorder="1" applyAlignment="1">
      <alignment horizontal="center" vertical="center"/>
    </xf>
    <xf numFmtId="0" fontId="5" fillId="7" borderId="29" xfId="0" applyFont="1" applyFill="1" applyBorder="1">
      <alignment vertical="center"/>
    </xf>
    <xf numFmtId="0" fontId="5" fillId="7" borderId="0" xfId="0" applyFont="1" applyFill="1" applyBorder="1">
      <alignment vertical="center"/>
    </xf>
    <xf numFmtId="0" fontId="5" fillId="7" borderId="36" xfId="0" applyFont="1" applyFill="1" applyBorder="1">
      <alignment vertical="center"/>
    </xf>
    <xf numFmtId="0" fontId="5" fillId="7" borderId="37" xfId="0" applyFont="1" applyFill="1" applyBorder="1">
      <alignment vertical="center"/>
    </xf>
    <xf numFmtId="0" fontId="5" fillId="7" borderId="38" xfId="0" applyFont="1" applyFill="1" applyBorder="1">
      <alignment vertical="center"/>
    </xf>
    <xf numFmtId="0" fontId="5" fillId="7" borderId="39" xfId="0" applyFont="1" applyFill="1" applyBorder="1">
      <alignment vertical="center"/>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5" fillId="8" borderId="41" xfId="0" applyFont="1" applyFill="1" applyBorder="1" applyAlignment="1">
      <alignment horizontal="center" vertical="center"/>
    </xf>
    <xf numFmtId="0" fontId="5" fillId="8" borderId="30" xfId="0" applyFont="1" applyFill="1" applyBorder="1" applyAlignment="1">
      <alignment horizontal="center" vertical="center"/>
    </xf>
    <xf numFmtId="0" fontId="5" fillId="8" borderId="47" xfId="0" applyFont="1" applyFill="1" applyBorder="1" applyAlignment="1">
      <alignment horizontal="center" vertical="center"/>
    </xf>
    <xf numFmtId="0" fontId="5" fillId="8" borderId="45" xfId="0" applyFont="1" applyFill="1" applyBorder="1" applyAlignment="1">
      <alignment horizontal="center" vertical="center"/>
    </xf>
    <xf numFmtId="0" fontId="5" fillId="7" borderId="53" xfId="0" applyFont="1" applyFill="1" applyBorder="1" applyAlignment="1">
      <alignment horizontal="center" vertical="center"/>
    </xf>
    <xf numFmtId="0" fontId="5" fillId="7" borderId="54" xfId="0" applyFont="1" applyFill="1" applyBorder="1">
      <alignment vertical="center"/>
    </xf>
    <xf numFmtId="0" fontId="5" fillId="8" borderId="55" xfId="0" applyFont="1" applyFill="1" applyBorder="1" applyAlignment="1">
      <alignment horizontal="center" vertical="center"/>
    </xf>
    <xf numFmtId="0" fontId="5" fillId="8" borderId="56" xfId="0" applyFont="1" applyFill="1" applyBorder="1" applyAlignment="1">
      <alignment horizontal="center" vertical="center"/>
    </xf>
    <xf numFmtId="0" fontId="5" fillId="9" borderId="55" xfId="0" applyFont="1" applyFill="1" applyBorder="1" applyAlignment="1">
      <alignment horizontal="center" vertical="center"/>
    </xf>
    <xf numFmtId="0" fontId="5" fillId="9" borderId="56"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58" xfId="0" applyFont="1" applyFill="1" applyBorder="1">
      <alignment vertical="center"/>
    </xf>
    <xf numFmtId="0" fontId="5" fillId="7" borderId="2" xfId="0" applyFont="1" applyFill="1" applyBorder="1">
      <alignment vertical="center"/>
    </xf>
    <xf numFmtId="0" fontId="5" fillId="8" borderId="3" xfId="0" applyFont="1" applyFill="1" applyBorder="1" applyAlignment="1">
      <alignment horizontal="center" vertical="center"/>
    </xf>
    <xf numFmtId="0" fontId="5" fillId="8" borderId="4" xfId="0" applyFont="1" applyFill="1" applyBorder="1">
      <alignment vertical="center"/>
    </xf>
    <xf numFmtId="0" fontId="5" fillId="8" borderId="59"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47" xfId="0" applyFont="1" applyFill="1" applyBorder="1" applyAlignment="1">
      <alignment horizontal="center" vertical="center" wrapText="1"/>
    </xf>
    <xf numFmtId="0" fontId="5" fillId="8" borderId="45" xfId="0" applyFont="1" applyFill="1" applyBorder="1">
      <alignment vertical="center"/>
    </xf>
    <xf numFmtId="0" fontId="5" fillId="8" borderId="32" xfId="0" applyFont="1" applyFill="1" applyBorder="1" applyAlignment="1">
      <alignment horizontal="center" vertical="center"/>
    </xf>
    <xf numFmtId="0" fontId="5" fillId="8" borderId="48" xfId="0" applyFont="1" applyFill="1" applyBorder="1">
      <alignment vertical="center"/>
    </xf>
    <xf numFmtId="0" fontId="5" fillId="8" borderId="60" xfId="0" applyFont="1" applyFill="1" applyBorder="1" applyAlignment="1">
      <alignment horizontal="center" vertical="center"/>
    </xf>
    <xf numFmtId="0" fontId="5" fillId="8" borderId="50" xfId="0" applyFont="1" applyFill="1" applyBorder="1" applyAlignment="1">
      <alignment horizontal="center" vertical="center"/>
    </xf>
    <xf numFmtId="0" fontId="5" fillId="6" borderId="29" xfId="0" applyFont="1" applyFill="1" applyBorder="1" applyAlignment="1">
      <alignment horizontal="left" vertical="center"/>
    </xf>
    <xf numFmtId="0" fontId="5" fillId="7" borderId="1" xfId="0" applyFont="1" applyFill="1" applyBorder="1" applyAlignment="1">
      <alignment horizontal="center" vertical="center"/>
    </xf>
    <xf numFmtId="0" fontId="5" fillId="8" borderId="61" xfId="0" applyFont="1" applyFill="1" applyBorder="1" applyAlignment="1">
      <alignment horizontal="center" vertical="center"/>
    </xf>
    <xf numFmtId="0" fontId="5" fillId="8" borderId="62" xfId="0" applyFont="1" applyFill="1" applyBorder="1" applyAlignment="1">
      <alignment horizontal="center" vertical="center"/>
    </xf>
    <xf numFmtId="0" fontId="5" fillId="9" borderId="62" xfId="0" applyFont="1" applyFill="1" applyBorder="1" applyAlignment="1">
      <alignment horizontal="center" vertical="center"/>
    </xf>
    <xf numFmtId="0" fontId="5" fillId="8" borderId="63" xfId="0" applyFont="1" applyFill="1" applyBorder="1" applyAlignment="1">
      <alignment horizontal="center" vertical="center"/>
    </xf>
    <xf numFmtId="0" fontId="5" fillId="8" borderId="0" xfId="0" applyFont="1" applyFill="1" applyBorder="1">
      <alignment vertical="center"/>
    </xf>
    <xf numFmtId="0" fontId="5" fillId="7" borderId="64" xfId="0" applyFont="1" applyFill="1" applyBorder="1">
      <alignment vertical="center"/>
    </xf>
    <xf numFmtId="0" fontId="5" fillId="7" borderId="65" xfId="0" applyFont="1" applyFill="1" applyBorder="1" applyAlignment="1">
      <alignment horizontal="center" vertical="center"/>
    </xf>
    <xf numFmtId="0" fontId="5" fillId="7" borderId="66" xfId="0" applyFont="1" applyFill="1" applyBorder="1" applyAlignment="1">
      <alignment horizontal="center" vertical="center"/>
    </xf>
    <xf numFmtId="0" fontId="5" fillId="7" borderId="54" xfId="0" applyFont="1" applyFill="1" applyBorder="1" applyAlignment="1">
      <alignment horizontal="center" vertical="center"/>
    </xf>
    <xf numFmtId="0" fontId="5" fillId="8" borderId="67" xfId="0" applyFont="1" applyFill="1" applyBorder="1" applyAlignment="1">
      <alignment horizontal="center" vertical="center"/>
    </xf>
    <xf numFmtId="0" fontId="5" fillId="8" borderId="68" xfId="0" applyFont="1" applyFill="1" applyBorder="1" applyAlignment="1">
      <alignment horizontal="center" vertical="center"/>
    </xf>
    <xf numFmtId="10" fontId="5" fillId="8" borderId="68" xfId="0" applyNumberFormat="1" applyFont="1" applyFill="1" applyBorder="1" applyAlignment="1">
      <alignment horizontal="center" vertical="center"/>
    </xf>
    <xf numFmtId="0" fontId="5" fillId="7" borderId="4" xfId="0" applyFont="1" applyFill="1" applyBorder="1" applyAlignment="1">
      <alignment horizontal="center" vertical="center" wrapText="1"/>
    </xf>
    <xf numFmtId="0" fontId="5" fillId="8" borderId="63" xfId="0" applyFont="1" applyFill="1" applyBorder="1" applyAlignment="1">
      <alignment vertical="top"/>
    </xf>
    <xf numFmtId="0" fontId="5" fillId="8" borderId="0" xfId="0" applyFont="1" applyFill="1" applyBorder="1" applyAlignment="1">
      <alignment vertical="top"/>
    </xf>
    <xf numFmtId="0" fontId="5" fillId="8" borderId="69" xfId="0" applyFont="1" applyFill="1" applyBorder="1" applyAlignment="1">
      <alignment horizontal="center" vertical="center"/>
    </xf>
    <xf numFmtId="0" fontId="5" fillId="8" borderId="70" xfId="0" applyFont="1" applyFill="1" applyBorder="1" applyAlignment="1">
      <alignment horizontal="center" vertical="center"/>
    </xf>
    <xf numFmtId="0" fontId="5" fillId="9" borderId="70" xfId="0" applyFont="1" applyFill="1" applyBorder="1" applyAlignment="1">
      <alignment horizontal="center" vertical="center"/>
    </xf>
    <xf numFmtId="0" fontId="5" fillId="8" borderId="71" xfId="0" applyFont="1" applyFill="1" applyBorder="1" applyAlignment="1">
      <alignment horizontal="left" vertical="top" wrapText="1"/>
    </xf>
    <xf numFmtId="0" fontId="5" fillId="8" borderId="72" xfId="0" applyFont="1" applyFill="1" applyBorder="1" applyAlignment="1">
      <alignment vertical="center" wrapText="1"/>
    </xf>
    <xf numFmtId="0" fontId="5" fillId="8" borderId="26" xfId="0" applyFont="1" applyFill="1" applyBorder="1" applyAlignment="1">
      <alignment vertical="center" wrapText="1"/>
    </xf>
    <xf numFmtId="0" fontId="5" fillId="8" borderId="27" xfId="0" applyFont="1" applyFill="1" applyBorder="1" applyAlignment="1">
      <alignment vertical="center" wrapText="1"/>
    </xf>
    <xf numFmtId="0" fontId="5" fillId="8" borderId="0" xfId="0" applyFont="1" applyFill="1" applyBorder="1" applyAlignment="1">
      <alignment horizontal="left" vertical="top"/>
    </xf>
    <xf numFmtId="0" fontId="5" fillId="10" borderId="4" xfId="0" applyFont="1" applyFill="1" applyBorder="1" applyAlignment="1" applyProtection="1">
      <alignment horizontal="center" vertical="center"/>
      <protection locked="0"/>
    </xf>
    <xf numFmtId="0" fontId="5" fillId="10" borderId="4" xfId="0" applyFont="1" applyFill="1" applyBorder="1" applyAlignment="1" applyProtection="1">
      <alignment horizontal="center" vertical="center" wrapText="1"/>
      <protection locked="0"/>
    </xf>
    <xf numFmtId="0" fontId="5" fillId="8" borderId="73" xfId="0" applyFont="1" applyFill="1" applyBorder="1" applyAlignment="1" applyProtection="1">
      <alignment horizontal="center" vertical="center"/>
      <protection locked="0"/>
    </xf>
    <xf numFmtId="0" fontId="5" fillId="8" borderId="41" xfId="0" applyFont="1" applyFill="1" applyBorder="1" applyAlignment="1" applyProtection="1">
      <alignment horizontal="center" vertical="center"/>
      <protection locked="0"/>
    </xf>
    <xf numFmtId="0" fontId="5" fillId="8" borderId="74" xfId="0" applyFont="1" applyFill="1" applyBorder="1" applyAlignment="1" applyProtection="1">
      <alignment horizontal="center" vertical="center"/>
      <protection locked="0"/>
    </xf>
    <xf numFmtId="0" fontId="5" fillId="8" borderId="50" xfId="0" applyFont="1" applyFill="1" applyBorder="1" applyAlignment="1" applyProtection="1">
      <alignment horizontal="center" vertical="center"/>
      <protection locked="0"/>
    </xf>
    <xf numFmtId="0" fontId="11" fillId="6" borderId="29" xfId="0" applyFont="1" applyFill="1" applyBorder="1">
      <alignment vertical="center"/>
    </xf>
    <xf numFmtId="0" fontId="11" fillId="6" borderId="0" xfId="0" applyFont="1" applyFill="1" applyBorder="1">
      <alignment vertical="center"/>
    </xf>
    <xf numFmtId="0" fontId="12" fillId="6" borderId="0" xfId="0" applyFont="1" applyFill="1" applyBorder="1">
      <alignment vertical="center"/>
    </xf>
    <xf numFmtId="0" fontId="0" fillId="8" borderId="23" xfId="0" applyFill="1" applyBorder="1">
      <alignment vertical="center"/>
    </xf>
    <xf numFmtId="0" fontId="11" fillId="7" borderId="57" xfId="0" applyFont="1" applyFill="1" applyBorder="1" applyAlignment="1">
      <alignment horizontal="center" vertical="center"/>
    </xf>
    <xf numFmtId="0" fontId="11" fillId="7" borderId="64" xfId="0" applyFont="1" applyFill="1" applyBorder="1" applyAlignment="1">
      <alignment horizontal="center" vertical="center"/>
    </xf>
    <xf numFmtId="0" fontId="0" fillId="8" borderId="29" xfId="0" applyFill="1" applyBorder="1">
      <alignment vertical="center"/>
    </xf>
    <xf numFmtId="0" fontId="11" fillId="7" borderId="75" xfId="0" applyFont="1" applyFill="1" applyBorder="1" applyAlignment="1">
      <alignment horizontal="center" vertical="center"/>
    </xf>
    <xf numFmtId="0" fontId="11" fillId="7" borderId="76" xfId="0" applyFont="1" applyFill="1" applyBorder="1" applyAlignment="1">
      <alignment horizontal="center" vertical="center"/>
    </xf>
    <xf numFmtId="0" fontId="11" fillId="7" borderId="77" xfId="0" applyFont="1" applyFill="1" applyBorder="1" applyAlignment="1">
      <alignment horizontal="center" vertical="center" wrapText="1"/>
    </xf>
    <xf numFmtId="0" fontId="11" fillId="7" borderId="76" xfId="0" applyFont="1" applyFill="1" applyBorder="1" applyAlignment="1">
      <alignment horizontal="center" vertical="center" wrapText="1"/>
    </xf>
    <xf numFmtId="0" fontId="12" fillId="8" borderId="78" xfId="0" applyFont="1" applyFill="1" applyBorder="1" applyAlignment="1">
      <alignment horizontal="center" vertical="center"/>
    </xf>
    <xf numFmtId="0" fontId="12" fillId="8" borderId="45" xfId="0" applyFont="1" applyFill="1" applyBorder="1" applyAlignment="1">
      <alignment horizontal="center" vertical="center"/>
    </xf>
    <xf numFmtId="0" fontId="0" fillId="8" borderId="45" xfId="0" applyFont="1" applyFill="1" applyBorder="1" applyAlignment="1">
      <alignment horizontal="center" vertical="center"/>
    </xf>
    <xf numFmtId="0" fontId="0" fillId="8" borderId="29" xfId="0" applyFill="1" applyBorder="1" applyAlignment="1">
      <alignment vertical="center"/>
    </xf>
    <xf numFmtId="0" fontId="13" fillId="8" borderId="71" xfId="0" applyFont="1" applyFill="1" applyBorder="1" applyAlignment="1">
      <alignment vertical="center"/>
    </xf>
    <xf numFmtId="0" fontId="0" fillId="8" borderId="72" xfId="0" applyFill="1" applyBorder="1" applyAlignment="1">
      <alignment vertical="center"/>
    </xf>
    <xf numFmtId="0" fontId="0" fillId="8" borderId="26" xfId="0" applyFill="1" applyBorder="1" applyAlignment="1">
      <alignment vertical="center"/>
    </xf>
    <xf numFmtId="0" fontId="0" fillId="8" borderId="27" xfId="0" applyFill="1" applyBorder="1" applyAlignment="1">
      <alignment vertical="center"/>
    </xf>
    <xf numFmtId="0" fontId="9" fillId="8" borderId="47" xfId="0" applyFont="1" applyFill="1" applyBorder="1" applyAlignment="1">
      <alignment horizontal="left" vertical="top" wrapText="1"/>
    </xf>
    <xf numFmtId="0" fontId="4" fillId="8" borderId="79" xfId="0" applyFont="1" applyFill="1" applyBorder="1" applyAlignment="1">
      <alignment horizontal="center" vertical="center" wrapText="1"/>
    </xf>
    <xf numFmtId="0" fontId="4" fillId="8" borderId="80" xfId="0" applyFont="1" applyFill="1" applyBorder="1" applyAlignment="1">
      <alignment horizontal="center" vertical="center" wrapText="1"/>
    </xf>
    <xf numFmtId="0" fontId="14" fillId="8" borderId="79" xfId="0" applyFont="1" applyFill="1" applyBorder="1" applyAlignment="1">
      <alignment horizontal="center" vertical="center"/>
    </xf>
    <xf numFmtId="0" fontId="14" fillId="8" borderId="80" xfId="0" applyFont="1" applyFill="1" applyBorder="1" applyAlignment="1">
      <alignment horizontal="center" vertical="center"/>
    </xf>
    <xf numFmtId="0" fontId="4" fillId="8" borderId="46" xfId="0" applyFont="1" applyFill="1" applyBorder="1" applyAlignment="1">
      <alignment vertical="center"/>
    </xf>
    <xf numFmtId="0" fontId="4" fillId="8" borderId="47" xfId="0" applyFont="1" applyFill="1" applyBorder="1" applyAlignment="1">
      <alignment vertical="center"/>
    </xf>
    <xf numFmtId="0" fontId="4" fillId="8" borderId="46" xfId="0" applyFont="1" applyFill="1" applyBorder="1" applyAlignment="1">
      <alignment horizontal="center" vertical="center"/>
    </xf>
    <xf numFmtId="0" fontId="4" fillId="8" borderId="47" xfId="0" applyFont="1" applyFill="1" applyBorder="1" applyAlignment="1">
      <alignment horizontal="center" vertical="center"/>
    </xf>
    <xf numFmtId="0" fontId="4" fillId="8" borderId="47" xfId="0" applyFont="1" applyFill="1" applyBorder="1" applyAlignment="1">
      <alignment horizontal="left" vertical="top" wrapText="1"/>
    </xf>
    <xf numFmtId="0" fontId="4" fillId="8" borderId="46" xfId="0" applyFont="1" applyFill="1" applyBorder="1" applyAlignment="1">
      <alignment horizontal="center" vertical="center" wrapText="1"/>
    </xf>
    <xf numFmtId="0" fontId="4" fillId="8" borderId="47" xfId="0" applyFont="1" applyFill="1" applyBorder="1" applyAlignment="1">
      <alignment horizontal="center" vertical="center" wrapText="1"/>
    </xf>
    <xf numFmtId="0" fontId="4" fillId="8" borderId="60" xfId="0" applyFont="1" applyFill="1" applyBorder="1" applyAlignment="1">
      <alignment horizontal="left" vertical="top" wrapText="1"/>
    </xf>
    <xf numFmtId="0" fontId="4" fillId="8" borderId="81" xfId="0" applyFont="1" applyFill="1" applyBorder="1" applyAlignment="1">
      <alignment horizontal="center" vertical="center" wrapText="1"/>
    </xf>
    <xf numFmtId="0" fontId="4" fillId="8" borderId="60" xfId="0" applyFont="1" applyFill="1" applyBorder="1" applyAlignment="1">
      <alignment horizontal="center" vertical="center" wrapText="1"/>
    </xf>
    <xf numFmtId="0" fontId="14" fillId="8" borderId="81" xfId="0" applyFont="1" applyFill="1" applyBorder="1" applyAlignment="1">
      <alignment horizontal="center" vertical="center"/>
    </xf>
    <xf numFmtId="0" fontId="14" fillId="8" borderId="60" xfId="0" applyFont="1" applyFill="1" applyBorder="1" applyAlignment="1">
      <alignment horizontal="center" vertical="center"/>
    </xf>
    <xf numFmtId="0" fontId="11" fillId="7" borderId="4" xfId="0" applyFont="1" applyFill="1" applyBorder="1" applyAlignment="1" applyProtection="1">
      <alignment horizontal="center" vertical="center" wrapText="1"/>
      <protection locked="0"/>
    </xf>
    <xf numFmtId="0" fontId="12" fillId="5" borderId="45" xfId="0" applyFont="1" applyFill="1" applyBorder="1" applyAlignment="1" applyProtection="1">
      <alignment horizontal="center" vertical="center"/>
      <protection locked="0"/>
    </xf>
    <xf numFmtId="0" fontId="12" fillId="5" borderId="46" xfId="0" applyFont="1" applyFill="1" applyBorder="1" applyAlignment="1" applyProtection="1">
      <alignment horizontal="center" vertical="center"/>
      <protection locked="0"/>
    </xf>
    <xf numFmtId="0" fontId="12" fillId="5" borderId="47" xfId="0" applyFont="1" applyFill="1" applyBorder="1" applyAlignment="1" applyProtection="1">
      <alignment horizontal="center" vertical="center"/>
      <protection locked="0"/>
    </xf>
    <xf numFmtId="177" fontId="5" fillId="8" borderId="41" xfId="0" applyNumberFormat="1" applyFont="1" applyFill="1" applyBorder="1" applyAlignment="1">
      <alignment horizontal="center" vertical="center"/>
    </xf>
    <xf numFmtId="176" fontId="5" fillId="8" borderId="41" xfId="0" applyNumberFormat="1" applyFont="1" applyFill="1" applyBorder="1" applyAlignment="1">
      <alignment horizontal="center" vertical="center"/>
    </xf>
    <xf numFmtId="0" fontId="5" fillId="8" borderId="41" xfId="0" applyFont="1" applyFill="1" applyBorder="1">
      <alignment vertical="center"/>
    </xf>
    <xf numFmtId="179" fontId="5" fillId="8" borderId="41" xfId="0" applyNumberFormat="1" applyFont="1" applyFill="1" applyBorder="1" applyAlignment="1">
      <alignment horizontal="center" vertical="center"/>
    </xf>
    <xf numFmtId="179" fontId="5" fillId="8" borderId="41" xfId="0" applyNumberFormat="1" applyFont="1" applyFill="1" applyBorder="1">
      <alignment vertical="center"/>
    </xf>
    <xf numFmtId="177" fontId="5" fillId="8" borderId="46" xfId="0" applyNumberFormat="1" applyFont="1" applyFill="1" applyBorder="1" applyAlignment="1">
      <alignment horizontal="center" vertical="center"/>
    </xf>
    <xf numFmtId="177" fontId="5" fillId="8" borderId="47" xfId="0" applyNumberFormat="1" applyFont="1" applyFill="1" applyBorder="1" applyAlignment="1">
      <alignment horizontal="center" vertical="center"/>
    </xf>
    <xf numFmtId="0" fontId="5" fillId="8" borderId="46" xfId="0" applyFont="1" applyFill="1" applyBorder="1" applyAlignment="1">
      <alignment horizontal="center" vertical="center"/>
    </xf>
    <xf numFmtId="176" fontId="5" fillId="8" borderId="45" xfId="0" applyNumberFormat="1" applyFont="1" applyFill="1" applyBorder="1" applyAlignment="1">
      <alignment horizontal="center" vertical="center"/>
    </xf>
    <xf numFmtId="177" fontId="5" fillId="8" borderId="45" xfId="0" applyNumberFormat="1" applyFont="1" applyFill="1" applyBorder="1" applyAlignment="1">
      <alignment horizontal="center" vertical="center"/>
    </xf>
    <xf numFmtId="0" fontId="5" fillId="7" borderId="82" xfId="0" applyFont="1" applyFill="1" applyBorder="1" applyAlignment="1">
      <alignment horizontal="center" vertical="center"/>
    </xf>
    <xf numFmtId="0" fontId="5" fillId="7" borderId="64" xfId="0" applyFont="1" applyFill="1" applyBorder="1" applyAlignment="1">
      <alignment horizontal="center" vertical="center"/>
    </xf>
    <xf numFmtId="0" fontId="5" fillId="8" borderId="45" xfId="0" applyFont="1" applyFill="1" applyBorder="1" applyAlignment="1">
      <alignment horizontal="left" vertical="center" wrapText="1"/>
    </xf>
    <xf numFmtId="0" fontId="5" fillId="8" borderId="50" xfId="0" applyFont="1" applyFill="1" applyBorder="1">
      <alignment vertical="center"/>
    </xf>
    <xf numFmtId="0" fontId="5" fillId="7" borderId="83" xfId="0" applyFont="1" applyFill="1" applyBorder="1" applyAlignment="1">
      <alignment horizontal="center" vertical="center"/>
    </xf>
    <xf numFmtId="0" fontId="5" fillId="7" borderId="40" xfId="0" applyFont="1" applyFill="1" applyBorder="1" applyAlignment="1">
      <alignment horizontal="center" vertical="center"/>
    </xf>
    <xf numFmtId="0" fontId="5" fillId="7" borderId="66" xfId="0" applyFont="1" applyFill="1" applyBorder="1">
      <alignment vertical="center"/>
    </xf>
    <xf numFmtId="0" fontId="5" fillId="7" borderId="77" xfId="0" applyFont="1" applyFill="1" applyBorder="1" applyAlignment="1">
      <alignment horizontal="center" vertical="center"/>
    </xf>
    <xf numFmtId="0" fontId="5" fillId="7" borderId="84" xfId="0" applyFont="1" applyFill="1" applyBorder="1">
      <alignment vertical="center"/>
    </xf>
    <xf numFmtId="0" fontId="5" fillId="9" borderId="68" xfId="0" applyFont="1" applyFill="1" applyBorder="1" applyAlignment="1">
      <alignment horizontal="center" vertical="center"/>
    </xf>
    <xf numFmtId="10" fontId="5" fillId="8" borderId="62" xfId="0" applyNumberFormat="1" applyFont="1" applyFill="1" applyBorder="1" applyAlignment="1">
      <alignment horizontal="center" vertical="center"/>
    </xf>
    <xf numFmtId="179" fontId="5" fillId="9" borderId="62" xfId="0" applyNumberFormat="1" applyFont="1" applyFill="1" applyBorder="1" applyAlignment="1">
      <alignment horizontal="center" vertical="center"/>
    </xf>
    <xf numFmtId="0" fontId="5" fillId="8" borderId="41" xfId="0" applyFont="1" applyFill="1" applyBorder="1" applyAlignment="1" applyProtection="1">
      <alignment horizontal="center" vertical="center"/>
    </xf>
    <xf numFmtId="0" fontId="5" fillId="8" borderId="50" xfId="0" applyFont="1" applyFill="1" applyBorder="1" applyAlignment="1" applyProtection="1">
      <alignment horizontal="center" vertical="center"/>
    </xf>
    <xf numFmtId="0" fontId="11" fillId="7" borderId="58" xfId="0" applyFont="1" applyFill="1" applyBorder="1" applyAlignment="1">
      <alignment horizontal="center" vertical="center"/>
    </xf>
    <xf numFmtId="0" fontId="11" fillId="7" borderId="82"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77" xfId="0" applyFont="1" applyFill="1" applyBorder="1" applyAlignment="1">
      <alignment horizontal="center" vertical="center"/>
    </xf>
    <xf numFmtId="0" fontId="11" fillId="7" borderId="54" xfId="0" applyFont="1" applyFill="1" applyBorder="1" applyAlignment="1">
      <alignment horizontal="center" vertical="center"/>
    </xf>
    <xf numFmtId="0" fontId="5" fillId="7" borderId="85" xfId="0" applyFont="1" applyFill="1" applyBorder="1">
      <alignment vertical="center"/>
    </xf>
    <xf numFmtId="0" fontId="8" fillId="7" borderId="86" xfId="0" applyFont="1" applyFill="1" applyBorder="1" applyAlignment="1">
      <alignment horizontal="center" vertical="center"/>
    </xf>
    <xf numFmtId="0" fontId="4" fillId="8" borderId="79" xfId="0" applyFont="1" applyFill="1" applyBorder="1" applyAlignment="1">
      <alignment horizontal="center" vertical="center"/>
    </xf>
    <xf numFmtId="0" fontId="4" fillId="8" borderId="76" xfId="0" applyFont="1" applyFill="1" applyBorder="1" applyAlignment="1">
      <alignment horizontal="center" vertical="center"/>
    </xf>
    <xf numFmtId="0" fontId="4" fillId="7" borderId="4" xfId="0" applyFont="1" applyFill="1" applyBorder="1" applyAlignment="1">
      <alignment horizontal="center" vertical="center"/>
    </xf>
    <xf numFmtId="0" fontId="10" fillId="8" borderId="51" xfId="0" applyFont="1" applyFill="1" applyBorder="1" applyAlignment="1">
      <alignment horizontal="left" vertical="top" wrapText="1"/>
    </xf>
    <xf numFmtId="0" fontId="9" fillId="8" borderId="87" xfId="0" applyFont="1" applyFill="1" applyBorder="1" applyAlignment="1">
      <alignment horizontal="left" vertical="top"/>
    </xf>
    <xf numFmtId="0" fontId="14" fillId="8" borderId="46" xfId="0" applyFont="1" applyFill="1" applyBorder="1" applyAlignment="1">
      <alignment horizontal="center" vertical="center"/>
    </xf>
    <xf numFmtId="0" fontId="14" fillId="8" borderId="31" xfId="0" applyFont="1" applyFill="1" applyBorder="1" applyAlignment="1">
      <alignment horizontal="center" vertical="center"/>
    </xf>
    <xf numFmtId="0" fontId="14" fillId="8" borderId="59" xfId="0" applyFont="1" applyFill="1" applyBorder="1" applyAlignment="1">
      <alignment vertical="top" wrapText="1"/>
    </xf>
    <xf numFmtId="0" fontId="4" fillId="8" borderId="41" xfId="0" applyFont="1" applyFill="1" applyBorder="1" applyAlignment="1">
      <alignment vertical="top"/>
    </xf>
    <xf numFmtId="0" fontId="4" fillId="8" borderId="41" xfId="0" applyFont="1" applyFill="1" applyBorder="1" applyAlignment="1">
      <alignment horizontal="center" vertical="center"/>
    </xf>
    <xf numFmtId="0" fontId="4" fillId="8" borderId="88" xfId="0" applyFont="1" applyFill="1" applyBorder="1" applyAlignment="1">
      <alignment horizontal="center" vertical="center"/>
    </xf>
    <xf numFmtId="0" fontId="4" fillId="8" borderId="62" xfId="0" applyFont="1" applyFill="1" applyBorder="1" applyAlignment="1">
      <alignment horizontal="center" vertical="center"/>
    </xf>
    <xf numFmtId="0" fontId="4" fillId="8" borderId="89" xfId="0" applyFont="1" applyFill="1" applyBorder="1" applyAlignment="1">
      <alignment horizontal="center" vertical="center"/>
    </xf>
    <xf numFmtId="0" fontId="4" fillId="7" borderId="48" xfId="0" applyFont="1" applyFill="1" applyBorder="1" applyAlignment="1">
      <alignment horizontal="center" vertical="center"/>
    </xf>
    <xf numFmtId="0" fontId="4" fillId="8" borderId="34" xfId="0" applyFont="1" applyFill="1" applyBorder="1" applyAlignment="1">
      <alignment horizontal="left" vertical="top"/>
    </xf>
    <xf numFmtId="0" fontId="0" fillId="5" borderId="45" xfId="0" applyFont="1" applyFill="1" applyBorder="1" applyAlignment="1" applyProtection="1">
      <alignment horizontal="center" vertical="center"/>
      <protection locked="0"/>
    </xf>
    <xf numFmtId="0" fontId="0" fillId="5" borderId="46" xfId="0" applyFont="1" applyFill="1" applyBorder="1" applyAlignment="1" applyProtection="1">
      <alignment horizontal="center" vertical="center"/>
      <protection locked="0"/>
    </xf>
    <xf numFmtId="0" fontId="0" fillId="5" borderId="47" xfId="0" applyFont="1" applyFill="1" applyBorder="1" applyAlignment="1" applyProtection="1">
      <alignment horizontal="center" vertical="center"/>
      <protection locked="0"/>
    </xf>
    <xf numFmtId="0" fontId="12" fillId="5" borderId="50" xfId="0" applyFont="1" applyFill="1" applyBorder="1" applyAlignment="1" applyProtection="1">
      <alignment horizontal="center" vertical="center"/>
      <protection locked="0"/>
    </xf>
    <xf numFmtId="180" fontId="5" fillId="8" borderId="41" xfId="0" applyNumberFormat="1" applyFont="1" applyFill="1" applyBorder="1" applyAlignment="1">
      <alignment horizontal="center" vertical="center"/>
    </xf>
    <xf numFmtId="180" fontId="5" fillId="8" borderId="41" xfId="0" applyNumberFormat="1" applyFont="1" applyFill="1" applyBorder="1">
      <alignment vertical="center"/>
    </xf>
    <xf numFmtId="177" fontId="5" fillId="8" borderId="90" xfId="0" applyNumberFormat="1" applyFont="1" applyFill="1" applyBorder="1" applyAlignment="1">
      <alignment horizontal="center" vertical="center"/>
    </xf>
    <xf numFmtId="177" fontId="5" fillId="8" borderId="52" xfId="0" applyNumberFormat="1" applyFont="1" applyFill="1" applyBorder="1" applyAlignment="1">
      <alignment horizontal="center" vertical="center"/>
    </xf>
    <xf numFmtId="178" fontId="5" fillId="8" borderId="56" xfId="0" applyNumberFormat="1" applyFont="1" applyFill="1" applyBorder="1" applyAlignment="1">
      <alignment vertical="center"/>
    </xf>
    <xf numFmtId="178" fontId="5" fillId="9" borderId="56" xfId="0" applyNumberFormat="1" applyFont="1" applyFill="1" applyBorder="1" applyAlignment="1">
      <alignment horizontal="center" vertical="center"/>
    </xf>
    <xf numFmtId="177" fontId="5" fillId="8" borderId="56" xfId="0" applyNumberFormat="1" applyFont="1" applyFill="1" applyBorder="1" applyAlignment="1">
      <alignment horizontal="center" vertical="center"/>
    </xf>
    <xf numFmtId="0" fontId="5" fillId="7" borderId="58" xfId="0" applyFont="1" applyFill="1" applyBorder="1" applyAlignment="1">
      <alignment horizontal="center" vertical="center"/>
    </xf>
    <xf numFmtId="0" fontId="5" fillId="7" borderId="4" xfId="0" applyFont="1" applyFill="1" applyBorder="1" applyAlignment="1">
      <alignment vertical="center"/>
    </xf>
    <xf numFmtId="179" fontId="5" fillId="8" borderId="62" xfId="0" applyNumberFormat="1" applyFont="1" applyFill="1" applyBorder="1" applyAlignment="1">
      <alignment horizontal="center" vertical="center"/>
    </xf>
    <xf numFmtId="0" fontId="5" fillId="7" borderId="76" xfId="0" applyFont="1" applyFill="1" applyBorder="1">
      <alignment vertical="center"/>
    </xf>
    <xf numFmtId="177" fontId="5" fillId="8" borderId="70" xfId="0" applyNumberFormat="1" applyFont="1" applyFill="1" applyBorder="1" applyAlignment="1">
      <alignment horizontal="center" vertical="center"/>
    </xf>
    <xf numFmtId="179" fontId="5" fillId="9" borderId="70" xfId="0" applyNumberFormat="1" applyFont="1" applyFill="1" applyBorder="1" applyAlignment="1">
      <alignment horizontal="center" vertical="center"/>
    </xf>
    <xf numFmtId="0" fontId="5" fillId="10" borderId="40" xfId="0" applyFont="1" applyFill="1" applyBorder="1" applyAlignment="1" applyProtection="1">
      <alignment horizontal="center" vertical="center"/>
      <protection locked="0"/>
    </xf>
    <xf numFmtId="0" fontId="5" fillId="10" borderId="66" xfId="0" applyFont="1" applyFill="1" applyBorder="1" applyAlignment="1" applyProtection="1">
      <alignment horizontal="center" vertical="center"/>
      <protection locked="0"/>
    </xf>
    <xf numFmtId="0" fontId="5" fillId="10" borderId="40" xfId="0" applyFont="1" applyFill="1" applyBorder="1" applyAlignment="1" applyProtection="1">
      <alignment horizontal="center" vertical="center" wrapText="1"/>
      <protection locked="0"/>
    </xf>
    <xf numFmtId="0" fontId="5" fillId="10" borderId="83" xfId="0" applyFont="1" applyFill="1" applyBorder="1" applyAlignment="1" applyProtection="1">
      <alignment horizontal="center" vertical="center" wrapText="1"/>
      <protection locked="0"/>
    </xf>
    <xf numFmtId="0" fontId="5" fillId="10" borderId="83" xfId="0" applyFont="1" applyFill="1" applyBorder="1" applyAlignment="1" applyProtection="1">
      <alignment horizontal="center" vertical="center"/>
      <protection locked="0"/>
    </xf>
    <xf numFmtId="9" fontId="5" fillId="8" borderId="41" xfId="0" applyNumberFormat="1" applyFont="1" applyFill="1" applyBorder="1" applyAlignment="1" applyProtection="1">
      <alignment horizontal="center" vertical="center"/>
    </xf>
    <xf numFmtId="0" fontId="5" fillId="8" borderId="79" xfId="0" applyFont="1" applyFill="1" applyBorder="1" applyAlignment="1" applyProtection="1">
      <alignment horizontal="center" vertical="center"/>
      <protection locked="0"/>
    </xf>
    <xf numFmtId="0" fontId="5" fillId="8" borderId="80" xfId="0" applyFont="1" applyFill="1" applyBorder="1" applyAlignment="1" applyProtection="1">
      <alignment horizontal="center" vertical="center"/>
      <protection locked="0"/>
    </xf>
    <xf numFmtId="176" fontId="5" fillId="8" borderId="79" xfId="0" applyNumberFormat="1" applyFont="1" applyFill="1" applyBorder="1" applyAlignment="1" applyProtection="1">
      <alignment horizontal="center" vertical="center"/>
      <protection locked="0"/>
    </xf>
    <xf numFmtId="176" fontId="5" fillId="8" borderId="80" xfId="0" applyNumberFormat="1" applyFont="1" applyFill="1" applyBorder="1" applyAlignment="1" applyProtection="1">
      <alignment horizontal="center" vertical="center"/>
      <protection locked="0"/>
    </xf>
    <xf numFmtId="49" fontId="5" fillId="8" borderId="79" xfId="0" applyNumberFormat="1" applyFont="1" applyFill="1" applyBorder="1" applyAlignment="1" applyProtection="1">
      <alignment horizontal="center" vertical="center"/>
    </xf>
    <xf numFmtId="9" fontId="5" fillId="8" borderId="50" xfId="0" applyNumberFormat="1" applyFont="1" applyFill="1" applyBorder="1" applyAlignment="1" applyProtection="1">
      <alignment horizontal="center" vertical="center"/>
    </xf>
    <xf numFmtId="0" fontId="5" fillId="8" borderId="89" xfId="0" applyFont="1" applyFill="1" applyBorder="1" applyAlignment="1" applyProtection="1">
      <alignment horizontal="center" vertical="center"/>
      <protection locked="0"/>
    </xf>
    <xf numFmtId="0" fontId="5" fillId="8" borderId="91" xfId="0" applyFont="1" applyFill="1" applyBorder="1" applyAlignment="1" applyProtection="1">
      <alignment horizontal="center" vertical="center"/>
      <protection locked="0"/>
    </xf>
    <xf numFmtId="176" fontId="5" fillId="8" borderId="89" xfId="0" applyNumberFormat="1" applyFont="1" applyFill="1" applyBorder="1" applyAlignment="1" applyProtection="1">
      <alignment horizontal="center" vertical="center"/>
      <protection locked="0"/>
    </xf>
    <xf numFmtId="176" fontId="5" fillId="8" borderId="91" xfId="0" applyNumberFormat="1" applyFont="1" applyFill="1" applyBorder="1" applyAlignment="1" applyProtection="1">
      <alignment horizontal="center" vertical="center"/>
      <protection locked="0"/>
    </xf>
    <xf numFmtId="49" fontId="5" fillId="8" borderId="89" xfId="0" applyNumberFormat="1" applyFont="1" applyFill="1" applyBorder="1" applyAlignment="1" applyProtection="1">
      <alignment horizontal="center" vertical="center"/>
    </xf>
    <xf numFmtId="0" fontId="11" fillId="7" borderId="92" xfId="0" applyFont="1" applyFill="1" applyBorder="1" applyAlignment="1">
      <alignment horizontal="center" vertical="center"/>
    </xf>
    <xf numFmtId="0" fontId="11" fillId="7" borderId="24" xfId="0" applyFont="1" applyFill="1" applyBorder="1" applyAlignment="1">
      <alignment horizontal="center" vertical="center"/>
    </xf>
    <xf numFmtId="0" fontId="11" fillId="7" borderId="35" xfId="0" applyFont="1" applyFill="1" applyBorder="1" applyAlignment="1">
      <alignment horizontal="center" vertical="center"/>
    </xf>
    <xf numFmtId="0" fontId="11" fillId="7" borderId="54" xfId="0" applyFont="1" applyFill="1" applyBorder="1" applyAlignment="1">
      <alignment horizontal="center" vertical="center" wrapText="1"/>
    </xf>
    <xf numFmtId="0" fontId="11" fillId="7" borderId="63" xfId="0" applyFont="1" applyFill="1" applyBorder="1" applyAlignment="1">
      <alignment horizontal="center" vertical="center"/>
    </xf>
    <xf numFmtId="0" fontId="11" fillId="7" borderId="0" xfId="0" applyFont="1" applyFill="1" applyBorder="1" applyAlignment="1">
      <alignment horizontal="center" vertical="center"/>
    </xf>
    <xf numFmtId="0" fontId="11" fillId="7" borderId="36" xfId="0" applyFont="1" applyFill="1" applyBorder="1" applyAlignment="1">
      <alignment horizontal="center" vertical="center"/>
    </xf>
    <xf numFmtId="0" fontId="0" fillId="8" borderId="45" xfId="0" applyFill="1" applyBorder="1" applyAlignment="1">
      <alignment horizontal="center" vertical="center"/>
    </xf>
    <xf numFmtId="181" fontId="12" fillId="8" borderId="45" xfId="0" applyNumberFormat="1" applyFont="1" applyFill="1" applyBorder="1" applyAlignment="1">
      <alignment horizontal="center" vertical="center"/>
    </xf>
    <xf numFmtId="0" fontId="7" fillId="6" borderId="25"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2" xfId="0" applyFont="1" applyFill="1" applyBorder="1" applyAlignment="1">
      <alignment horizontal="center" vertical="center"/>
    </xf>
    <xf numFmtId="0" fontId="16" fillId="6" borderId="2" xfId="0" applyFont="1" applyFill="1" applyBorder="1" applyAlignment="1">
      <alignment horizontal="center" vertical="center"/>
    </xf>
    <xf numFmtId="0" fontId="7" fillId="6" borderId="28" xfId="0" applyFont="1" applyFill="1" applyBorder="1" applyAlignment="1">
      <alignment horizontal="center" vertical="center"/>
    </xf>
    <xf numFmtId="0" fontId="5" fillId="6" borderId="93" xfId="0" applyFont="1" applyFill="1" applyBorder="1" applyAlignment="1">
      <alignment horizontal="center" vertical="center"/>
    </xf>
    <xf numFmtId="0" fontId="5" fillId="6" borderId="94" xfId="0" applyFont="1" applyFill="1" applyBorder="1" applyAlignment="1">
      <alignment horizontal="center" vertical="center"/>
    </xf>
    <xf numFmtId="0" fontId="5" fillId="6" borderId="95"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94" xfId="0" applyFont="1" applyFill="1" applyBorder="1" applyAlignment="1">
      <alignment horizontal="center" vertical="center"/>
    </xf>
    <xf numFmtId="0" fontId="9" fillId="8" borderId="52" xfId="0" applyFont="1" applyFill="1" applyBorder="1" applyAlignment="1">
      <alignment horizontal="left" vertical="top"/>
    </xf>
    <xf numFmtId="0" fontId="4" fillId="8" borderId="90"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60" xfId="0" applyFont="1" applyFill="1" applyBorder="1" applyAlignment="1">
      <alignment horizontal="left" vertical="top"/>
    </xf>
    <xf numFmtId="0" fontId="5" fillId="8" borderId="90" xfId="0" applyFont="1" applyFill="1" applyBorder="1" applyAlignment="1">
      <alignment horizontal="center" vertical="center"/>
    </xf>
    <xf numFmtId="178" fontId="5" fillId="8" borderId="46" xfId="0" applyNumberFormat="1" applyFont="1" applyFill="1" applyBorder="1" applyAlignment="1">
      <alignment horizontal="center" vertical="center"/>
    </xf>
    <xf numFmtId="178" fontId="5" fillId="8" borderId="47" xfId="0" applyNumberFormat="1" applyFont="1" applyFill="1" applyBorder="1" applyAlignment="1">
      <alignment horizontal="center" vertical="center"/>
    </xf>
    <xf numFmtId="177" fontId="5" fillId="9" borderId="56" xfId="0" applyNumberFormat="1" applyFont="1" applyFill="1" applyBorder="1" applyAlignment="1">
      <alignment horizontal="center" vertical="center"/>
    </xf>
    <xf numFmtId="0" fontId="5" fillId="7" borderId="83" xfId="0" applyFont="1" applyFill="1" applyBorder="1">
      <alignment vertical="center"/>
    </xf>
    <xf numFmtId="179" fontId="5" fillId="7" borderId="77" xfId="0" applyNumberFormat="1" applyFont="1" applyFill="1" applyBorder="1" applyAlignment="1">
      <alignment horizontal="center" vertical="center"/>
    </xf>
    <xf numFmtId="0" fontId="5" fillId="7" borderId="63" xfId="0" applyFont="1" applyFill="1" applyBorder="1">
      <alignment vertical="center"/>
    </xf>
    <xf numFmtId="179" fontId="5" fillId="8" borderId="96" xfId="0" applyNumberFormat="1" applyFont="1" applyFill="1" applyBorder="1" applyAlignment="1">
      <alignment horizontal="left" vertical="center" wrapText="1"/>
    </xf>
    <xf numFmtId="0" fontId="5" fillId="8" borderId="94" xfId="0" applyFont="1" applyFill="1" applyBorder="1" applyAlignment="1">
      <alignment horizontal="left" vertical="center" wrapText="1"/>
    </xf>
    <xf numFmtId="179" fontId="5" fillId="7" borderId="4" xfId="0" applyNumberFormat="1" applyFont="1" applyFill="1" applyBorder="1" applyAlignment="1">
      <alignment horizontal="center" vertical="center"/>
    </xf>
    <xf numFmtId="179" fontId="5" fillId="8" borderId="96" xfId="0" applyNumberFormat="1" applyFont="1" applyFill="1" applyBorder="1" applyAlignment="1">
      <alignment horizontal="center" vertical="center" wrapText="1"/>
    </xf>
    <xf numFmtId="0" fontId="5" fillId="8" borderId="94" xfId="0" applyFont="1" applyFill="1" applyBorder="1" applyAlignment="1">
      <alignment vertical="center" wrapText="1"/>
    </xf>
    <xf numFmtId="0" fontId="5" fillId="7" borderId="2" xfId="0" applyFont="1" applyFill="1" applyBorder="1" applyAlignment="1">
      <alignment horizontal="center" vertical="center" wrapText="1"/>
    </xf>
    <xf numFmtId="179" fontId="5" fillId="8" borderId="70" xfId="0" applyNumberFormat="1" applyFont="1" applyFill="1" applyBorder="1" applyAlignment="1">
      <alignment horizontal="center" vertical="center"/>
    </xf>
    <xf numFmtId="0" fontId="5" fillId="10" borderId="77" xfId="0" applyFont="1" applyFill="1" applyBorder="1" applyAlignment="1" applyProtection="1">
      <alignment horizontal="center" vertical="center"/>
      <protection locked="0"/>
    </xf>
    <xf numFmtId="0" fontId="5" fillId="10" borderId="84" xfId="0" applyFont="1" applyFill="1" applyBorder="1" applyAlignment="1" applyProtection="1">
      <alignment horizontal="center" vertical="center"/>
      <protection locked="0"/>
    </xf>
    <xf numFmtId="0" fontId="5" fillId="10" borderId="76" xfId="0" applyFont="1" applyFill="1" applyBorder="1" applyAlignment="1" applyProtection="1">
      <alignment horizontal="center" vertical="center"/>
      <protection locked="0"/>
    </xf>
    <xf numFmtId="0" fontId="5" fillId="10" borderId="44" xfId="0" applyFont="1" applyFill="1" applyBorder="1" applyAlignment="1" applyProtection="1">
      <alignment horizontal="center" vertical="center"/>
      <protection locked="0"/>
    </xf>
    <xf numFmtId="0" fontId="5" fillId="10" borderId="38" xfId="0" applyFont="1" applyFill="1" applyBorder="1" applyAlignment="1" applyProtection="1">
      <alignment horizontal="center" vertical="center"/>
      <protection locked="0"/>
    </xf>
    <xf numFmtId="0" fontId="5" fillId="10" borderId="39" xfId="0" applyFont="1" applyFill="1" applyBorder="1" applyAlignment="1" applyProtection="1">
      <alignment horizontal="center" vertical="center"/>
      <protection locked="0"/>
    </xf>
    <xf numFmtId="49" fontId="5" fillId="8" borderId="80" xfId="0" applyNumberFormat="1" applyFont="1" applyFill="1" applyBorder="1" applyAlignment="1" applyProtection="1">
      <alignment horizontal="center" vertical="center"/>
    </xf>
    <xf numFmtId="0" fontId="5" fillId="8" borderId="79" xfId="0" applyNumberFormat="1" applyFont="1" applyFill="1" applyBorder="1" applyAlignment="1" applyProtection="1">
      <alignment horizontal="center" vertical="center"/>
      <protection locked="0"/>
    </xf>
    <xf numFmtId="0" fontId="5" fillId="8" borderId="84" xfId="0" applyNumberFormat="1" applyFont="1" applyFill="1" applyBorder="1" applyAlignment="1" applyProtection="1">
      <alignment horizontal="center" vertical="center"/>
      <protection locked="0"/>
    </xf>
    <xf numFmtId="0" fontId="5" fillId="8" borderId="80" xfId="0" applyNumberFormat="1" applyFont="1" applyFill="1" applyBorder="1" applyAlignment="1" applyProtection="1">
      <alignment horizontal="center" vertical="center"/>
      <protection locked="0"/>
    </xf>
    <xf numFmtId="49" fontId="5" fillId="8" borderId="91" xfId="0" applyNumberFormat="1" applyFont="1" applyFill="1" applyBorder="1" applyAlignment="1" applyProtection="1">
      <alignment horizontal="center" vertical="center"/>
    </xf>
    <xf numFmtId="0" fontId="5" fillId="8" borderId="89" xfId="0" applyNumberFormat="1" applyFont="1" applyFill="1" applyBorder="1" applyAlignment="1" applyProtection="1">
      <alignment horizontal="center" vertical="center"/>
      <protection locked="0"/>
    </xf>
    <xf numFmtId="0" fontId="5" fillId="8" borderId="27" xfId="0" applyNumberFormat="1" applyFont="1" applyFill="1" applyBorder="1" applyAlignment="1" applyProtection="1">
      <alignment horizontal="center" vertical="center"/>
      <protection locked="0"/>
    </xf>
    <xf numFmtId="0" fontId="5" fillId="8" borderId="91" xfId="0" applyNumberFormat="1" applyFont="1" applyFill="1" applyBorder="1" applyAlignment="1" applyProtection="1">
      <alignment horizontal="center" vertical="center"/>
      <protection locked="0"/>
    </xf>
    <xf numFmtId="0" fontId="11" fillId="7" borderId="84" xfId="0" applyFont="1" applyFill="1" applyBorder="1" applyAlignment="1">
      <alignment horizontal="center" vertical="center"/>
    </xf>
    <xf numFmtId="179" fontId="12" fillId="8" borderId="45" xfId="0" applyNumberFormat="1" applyFont="1" applyFill="1" applyBorder="1" applyAlignment="1">
      <alignment horizontal="center" vertical="center"/>
    </xf>
    <xf numFmtId="0" fontId="16" fillId="6" borderId="15" xfId="0" applyFont="1" applyFill="1" applyBorder="1" applyAlignment="1">
      <alignment horizontal="center" vertical="center"/>
    </xf>
    <xf numFmtId="0" fontId="6" fillId="6" borderId="95" xfId="0" applyFont="1" applyFill="1" applyBorder="1" applyAlignment="1">
      <alignment horizontal="center" vertical="center"/>
    </xf>
    <xf numFmtId="0" fontId="5" fillId="6" borderId="49" xfId="0" applyFont="1" applyFill="1" applyBorder="1" applyAlignment="1">
      <alignment horizontal="center" vertical="center"/>
    </xf>
    <xf numFmtId="0" fontId="5" fillId="6" borderId="97" xfId="0" applyFont="1" applyFill="1" applyBorder="1" applyAlignment="1">
      <alignment horizontal="center" vertical="center"/>
    </xf>
    <xf numFmtId="0" fontId="5" fillId="6" borderId="98" xfId="0" applyFont="1" applyFill="1" applyBorder="1">
      <alignment vertical="center"/>
    </xf>
    <xf numFmtId="0" fontId="5" fillId="7" borderId="25" xfId="0" applyFont="1" applyFill="1" applyBorder="1">
      <alignment vertical="center"/>
    </xf>
    <xf numFmtId="0" fontId="5" fillId="7" borderId="16" xfId="0" applyFont="1" applyFill="1" applyBorder="1" applyAlignment="1">
      <alignment horizontal="center" vertical="center"/>
    </xf>
    <xf numFmtId="0" fontId="4" fillId="8" borderId="90" xfId="0" applyFont="1" applyFill="1" applyBorder="1" applyAlignment="1">
      <alignment horizontal="center" vertical="center"/>
    </xf>
    <xf numFmtId="0" fontId="4" fillId="8" borderId="52" xfId="0" applyFont="1" applyFill="1" applyBorder="1" applyAlignment="1">
      <alignment horizontal="center" vertical="center"/>
    </xf>
    <xf numFmtId="0" fontId="4" fillId="8" borderId="99" xfId="0" applyFont="1" applyFill="1" applyBorder="1" applyAlignment="1">
      <alignment horizontal="center" vertical="center"/>
    </xf>
    <xf numFmtId="0" fontId="4" fillId="8" borderId="81" xfId="0" applyFont="1" applyFill="1" applyBorder="1" applyAlignment="1">
      <alignment horizontal="center" vertical="center"/>
    </xf>
    <xf numFmtId="0" fontId="4" fillId="8" borderId="60" xfId="0" applyFont="1" applyFill="1" applyBorder="1" applyAlignment="1">
      <alignment horizontal="center" vertical="center"/>
    </xf>
    <xf numFmtId="0" fontId="4" fillId="8" borderId="100" xfId="0" applyFont="1" applyFill="1" applyBorder="1" applyAlignment="1">
      <alignment horizontal="center" vertical="center"/>
    </xf>
    <xf numFmtId="0" fontId="12" fillId="6" borderId="98" xfId="0" applyFont="1" applyFill="1" applyBorder="1" applyProtection="1">
      <alignment vertical="center"/>
      <protection locked="0"/>
    </xf>
    <xf numFmtId="0" fontId="11" fillId="7" borderId="15" xfId="0" applyFont="1" applyFill="1" applyBorder="1" applyAlignment="1" applyProtection="1">
      <alignment horizontal="center" vertical="center"/>
      <protection locked="0"/>
    </xf>
    <xf numFmtId="0" fontId="11" fillId="7" borderId="16" xfId="0" applyFont="1" applyFill="1" applyBorder="1" applyAlignment="1" applyProtection="1">
      <alignment horizontal="center" vertical="center"/>
      <protection locked="0"/>
    </xf>
    <xf numFmtId="9" fontId="11" fillId="7" borderId="4" xfId="0" applyNumberFormat="1" applyFont="1" applyFill="1" applyBorder="1" applyAlignment="1" applyProtection="1">
      <alignment horizontal="center" vertical="center"/>
      <protection locked="0"/>
    </xf>
    <xf numFmtId="9" fontId="11" fillId="7" borderId="16" xfId="0" applyNumberFormat="1" applyFont="1" applyFill="1" applyBorder="1" applyAlignment="1" applyProtection="1">
      <alignment horizontal="center" vertical="center"/>
      <protection locked="0"/>
    </xf>
    <xf numFmtId="9" fontId="12" fillId="5" borderId="41" xfId="0" applyNumberFormat="1" applyFont="1" applyFill="1" applyBorder="1" applyAlignment="1" applyProtection="1">
      <alignment horizontal="center" vertical="center"/>
      <protection locked="0"/>
    </xf>
    <xf numFmtId="9" fontId="12" fillId="5" borderId="99" xfId="0" applyNumberFormat="1" applyFont="1" applyFill="1" applyBorder="1" applyAlignment="1" applyProtection="1">
      <alignment horizontal="center" vertical="center"/>
      <protection locked="0"/>
    </xf>
    <xf numFmtId="10" fontId="12" fillId="5" borderId="45" xfId="0" applyNumberFormat="1" applyFont="1" applyFill="1" applyBorder="1" applyAlignment="1" applyProtection="1">
      <alignment horizontal="center" vertical="center"/>
      <protection locked="0"/>
    </xf>
    <xf numFmtId="10" fontId="12" fillId="5" borderId="101" xfId="0" applyNumberFormat="1" applyFont="1" applyFill="1" applyBorder="1" applyAlignment="1" applyProtection="1">
      <alignment horizontal="center" vertical="center"/>
      <protection locked="0"/>
    </xf>
    <xf numFmtId="10" fontId="12" fillId="5" borderId="50" xfId="0" applyNumberFormat="1" applyFont="1" applyFill="1" applyBorder="1" applyAlignment="1" applyProtection="1">
      <alignment horizontal="center" vertical="center"/>
      <protection locked="0"/>
    </xf>
    <xf numFmtId="10" fontId="12" fillId="5" borderId="102" xfId="0" applyNumberFormat="1" applyFont="1" applyFill="1" applyBorder="1" applyAlignment="1" applyProtection="1">
      <alignment horizontal="center" vertical="center"/>
      <protection locked="0"/>
    </xf>
    <xf numFmtId="0" fontId="5" fillId="8" borderId="28" xfId="0" applyFont="1" applyFill="1" applyBorder="1" applyAlignment="1">
      <alignment horizontal="left" vertical="center" wrapText="1"/>
    </xf>
    <xf numFmtId="0" fontId="5" fillId="7" borderId="15" xfId="0" applyFont="1" applyFill="1" applyBorder="1" applyAlignment="1">
      <alignment horizontal="center" vertical="center" wrapText="1"/>
    </xf>
    <xf numFmtId="0" fontId="5" fillId="7" borderId="16" xfId="0" applyFont="1" applyFill="1" applyBorder="1">
      <alignment vertical="center"/>
    </xf>
    <xf numFmtId="9" fontId="5" fillId="8" borderId="99" xfId="0" applyNumberFormat="1" applyFont="1" applyFill="1" applyBorder="1" applyAlignment="1">
      <alignment horizontal="center" vertical="center"/>
    </xf>
    <xf numFmtId="9" fontId="5" fillId="8" borderId="101" xfId="0" applyNumberFormat="1" applyFont="1" applyFill="1" applyBorder="1" applyAlignment="1">
      <alignment horizontal="center" vertical="center"/>
    </xf>
    <xf numFmtId="177" fontId="8" fillId="9" borderId="56" xfId="0" applyNumberFormat="1" applyFont="1" applyFill="1" applyBorder="1" applyAlignment="1">
      <alignment horizontal="center" vertical="center"/>
    </xf>
    <xf numFmtId="9" fontId="5" fillId="8" borderId="103" xfId="0" applyNumberFormat="1" applyFont="1" applyFill="1" applyBorder="1" applyAlignment="1">
      <alignment horizontal="center" vertical="center"/>
    </xf>
    <xf numFmtId="0" fontId="5" fillId="7" borderId="15" xfId="0" applyFont="1" applyFill="1" applyBorder="1" applyAlignment="1">
      <alignment horizontal="center" vertical="center"/>
    </xf>
    <xf numFmtId="14" fontId="5" fillId="8" borderId="99" xfId="0" applyNumberFormat="1" applyFont="1" applyFill="1" applyBorder="1" applyAlignment="1">
      <alignment horizontal="center" vertical="center"/>
    </xf>
    <xf numFmtId="14" fontId="5" fillId="8" borderId="101" xfId="0" applyNumberFormat="1" applyFont="1" applyFill="1" applyBorder="1" applyAlignment="1">
      <alignment horizontal="center" vertical="center"/>
    </xf>
    <xf numFmtId="0" fontId="5" fillId="8" borderId="102" xfId="0" applyFont="1" applyFill="1" applyBorder="1" applyAlignment="1">
      <alignment horizontal="center" vertical="center"/>
    </xf>
    <xf numFmtId="0" fontId="5" fillId="7" borderId="15" xfId="0" applyFont="1" applyFill="1" applyBorder="1">
      <alignment vertical="center"/>
    </xf>
    <xf numFmtId="0" fontId="5" fillId="7" borderId="104" xfId="0" applyFont="1" applyFill="1" applyBorder="1">
      <alignment vertical="center"/>
    </xf>
    <xf numFmtId="0" fontId="5" fillId="8" borderId="50" xfId="0" applyFont="1" applyFill="1" applyBorder="1" applyAlignment="1">
      <alignment horizontal="center" vertical="center" wrapText="1"/>
    </xf>
    <xf numFmtId="0" fontId="5" fillId="8" borderId="102" xfId="0" applyFont="1" applyFill="1" applyBorder="1">
      <alignment vertical="center"/>
    </xf>
    <xf numFmtId="0" fontId="5" fillId="8" borderId="36" xfId="0" applyFont="1" applyFill="1" applyBorder="1">
      <alignment vertical="center"/>
    </xf>
    <xf numFmtId="0" fontId="5" fillId="7" borderId="105" xfId="0" applyFont="1" applyFill="1" applyBorder="1">
      <alignment vertical="center"/>
    </xf>
    <xf numFmtId="0" fontId="5" fillId="7" borderId="106" xfId="0" applyFont="1" applyFill="1" applyBorder="1">
      <alignment vertical="center"/>
    </xf>
    <xf numFmtId="0" fontId="5" fillId="7" borderId="98" xfId="0" applyFont="1" applyFill="1" applyBorder="1">
      <alignment vertical="center"/>
    </xf>
    <xf numFmtId="0" fontId="5" fillId="8" borderId="97" xfId="0" applyFont="1" applyFill="1" applyBorder="1" applyAlignment="1">
      <alignment horizontal="left" vertical="center" wrapText="1"/>
    </xf>
    <xf numFmtId="0" fontId="5" fillId="8" borderId="97" xfId="0" applyFont="1" applyFill="1" applyBorder="1" applyAlignment="1">
      <alignment vertical="center" wrapText="1"/>
    </xf>
    <xf numFmtId="0" fontId="5" fillId="8" borderId="36" xfId="0" applyFont="1" applyFill="1" applyBorder="1" applyAlignment="1">
      <alignment vertical="top"/>
    </xf>
    <xf numFmtId="0" fontId="5" fillId="8" borderId="70" xfId="0" applyFont="1" applyFill="1" applyBorder="1">
      <alignment vertical="center"/>
    </xf>
    <xf numFmtId="181" fontId="5" fillId="8" borderId="70" xfId="0" applyNumberFormat="1" applyFont="1" applyFill="1" applyBorder="1" applyAlignment="1">
      <alignment horizontal="center" vertical="center"/>
    </xf>
    <xf numFmtId="0" fontId="5" fillId="8" borderId="107" xfId="0" applyFont="1" applyFill="1" applyBorder="1">
      <alignment vertical="center"/>
    </xf>
    <xf numFmtId="0" fontId="5" fillId="8" borderId="108" xfId="0" applyFont="1" applyFill="1" applyBorder="1" applyAlignment="1">
      <alignment vertical="center" wrapText="1"/>
    </xf>
    <xf numFmtId="0" fontId="5" fillId="8" borderId="28" xfId="0" applyFont="1" applyFill="1" applyBorder="1" applyAlignment="1">
      <alignment vertical="center" wrapText="1"/>
    </xf>
    <xf numFmtId="0" fontId="5" fillId="8" borderId="99" xfId="0" applyFont="1" applyFill="1" applyBorder="1" applyAlignment="1" applyProtection="1">
      <alignment horizontal="center" vertical="center"/>
      <protection locked="0"/>
    </xf>
    <xf numFmtId="0" fontId="5" fillId="8" borderId="102" xfId="0" applyFont="1" applyFill="1" applyBorder="1" applyAlignment="1" applyProtection="1">
      <alignment horizontal="center" vertical="center"/>
      <protection locked="0"/>
    </xf>
    <xf numFmtId="0" fontId="12" fillId="6" borderId="98" xfId="0" applyFont="1" applyFill="1" applyBorder="1">
      <alignment vertical="center"/>
    </xf>
    <xf numFmtId="0" fontId="11" fillId="7" borderId="109" xfId="0" applyFont="1" applyFill="1" applyBorder="1" applyAlignment="1">
      <alignment horizontal="center" vertical="center" wrapText="1"/>
    </xf>
    <xf numFmtId="0" fontId="11" fillId="7" borderId="110" xfId="0" applyFont="1" applyFill="1" applyBorder="1" applyAlignment="1">
      <alignment horizontal="center" vertical="center" wrapText="1"/>
    </xf>
    <xf numFmtId="9" fontId="12" fillId="8" borderId="45" xfId="0" applyNumberFormat="1" applyFont="1" applyFill="1" applyBorder="1" applyAlignment="1">
      <alignment horizontal="center" vertical="center"/>
    </xf>
    <xf numFmtId="181" fontId="0" fillId="8" borderId="101" xfId="0" applyNumberFormat="1" applyFill="1" applyBorder="1" applyAlignment="1">
      <alignment horizontal="center" vertical="center"/>
    </xf>
    <xf numFmtId="0" fontId="0" fillId="8" borderId="108" xfId="0" applyFill="1" applyBorder="1" applyAlignment="1">
      <alignment vertical="center"/>
    </xf>
    <xf numFmtId="0" fontId="0" fillId="8" borderId="28" xfId="0" applyFill="1" applyBorder="1" applyAlignment="1">
      <alignment vertical="center"/>
    </xf>
    <xf numFmtId="0" fontId="11" fillId="11" borderId="57" xfId="0" applyFont="1" applyFill="1" applyBorder="1" applyAlignment="1">
      <alignment horizontal="center" vertical="center"/>
    </xf>
    <xf numFmtId="0" fontId="11" fillId="11" borderId="64" xfId="0" applyFont="1" applyFill="1" applyBorder="1" applyAlignment="1">
      <alignment horizontal="center" vertical="center"/>
    </xf>
    <xf numFmtId="0" fontId="11" fillId="11" borderId="75" xfId="0" applyFont="1" applyFill="1" applyBorder="1" applyAlignment="1">
      <alignment horizontal="center" vertical="center"/>
    </xf>
    <xf numFmtId="0" fontId="11" fillId="11" borderId="76" xfId="0" applyFont="1" applyFill="1" applyBorder="1" applyAlignment="1">
      <alignment horizontal="center" vertical="center"/>
    </xf>
    <xf numFmtId="0" fontId="11" fillId="11" borderId="77" xfId="0" applyFont="1" applyFill="1" applyBorder="1" applyAlignment="1">
      <alignment horizontal="center" vertical="center" wrapText="1"/>
    </xf>
    <xf numFmtId="0" fontId="11" fillId="11" borderId="76" xfId="0" applyFont="1" applyFill="1" applyBorder="1" applyAlignment="1">
      <alignment horizontal="center" vertical="center" wrapText="1"/>
    </xf>
    <xf numFmtId="0" fontId="5" fillId="12" borderId="29" xfId="0" applyFont="1" applyFill="1" applyBorder="1" applyAlignment="1">
      <alignment horizontal="center" vertical="center"/>
    </xf>
    <xf numFmtId="0" fontId="5" fillId="12" borderId="0" xfId="0" applyFont="1" applyFill="1" applyBorder="1" applyAlignment="1">
      <alignment horizontal="center" vertical="center"/>
    </xf>
    <xf numFmtId="0" fontId="5" fillId="12" borderId="1" xfId="0" applyFont="1" applyFill="1" applyBorder="1" applyAlignment="1">
      <alignment horizontal="center" vertical="center"/>
    </xf>
    <xf numFmtId="0" fontId="5" fillId="12" borderId="2" xfId="0" applyFont="1" applyFill="1" applyBorder="1" applyAlignment="1">
      <alignment horizontal="center" vertical="center"/>
    </xf>
    <xf numFmtId="0" fontId="5" fillId="12" borderId="53" xfId="0" applyFont="1" applyFill="1" applyBorder="1" applyAlignment="1">
      <alignment horizontal="center" vertical="center"/>
    </xf>
    <xf numFmtId="0" fontId="5" fillId="12" borderId="54" xfId="0" applyFont="1" applyFill="1" applyBorder="1" applyAlignment="1">
      <alignment horizontal="center" vertical="center"/>
    </xf>
    <xf numFmtId="0" fontId="5" fillId="8" borderId="111" xfId="0" applyFont="1" applyFill="1" applyBorder="1" applyAlignment="1">
      <alignment horizontal="center" vertical="center"/>
    </xf>
    <xf numFmtId="0" fontId="5" fillId="8" borderId="112" xfId="0" applyFont="1" applyFill="1" applyBorder="1" applyAlignment="1">
      <alignment horizontal="center" vertical="center"/>
    </xf>
    <xf numFmtId="0" fontId="5" fillId="8" borderId="112" xfId="0" applyFont="1" applyFill="1" applyBorder="1">
      <alignment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91" xfId="0" applyFont="1" applyFill="1" applyBorder="1" applyAlignment="1">
      <alignment horizontal="center" vertical="center"/>
    </xf>
    <xf numFmtId="0" fontId="5" fillId="6" borderId="29" xfId="0" applyFont="1" applyFill="1" applyBorder="1" applyAlignment="1">
      <alignment horizontal="left" vertical="center" wrapText="1"/>
    </xf>
    <xf numFmtId="0" fontId="5" fillId="6" borderId="0" xfId="0" applyFont="1" applyFill="1" applyBorder="1" applyAlignment="1">
      <alignment horizontal="left" vertical="center"/>
    </xf>
    <xf numFmtId="0" fontId="5" fillId="7" borderId="23" xfId="0" applyFont="1" applyFill="1" applyBorder="1" applyAlignment="1">
      <alignment horizontal="center" vertical="center" wrapText="1"/>
    </xf>
    <xf numFmtId="0" fontId="5" fillId="7" borderId="24" xfId="0" applyFont="1" applyFill="1" applyBorder="1" applyAlignment="1">
      <alignment vertical="center" wrapText="1"/>
    </xf>
    <xf numFmtId="0" fontId="5" fillId="7" borderId="35" xfId="0" applyFont="1" applyFill="1" applyBorder="1" applyAlignment="1">
      <alignment vertical="center" wrapText="1"/>
    </xf>
    <xf numFmtId="0" fontId="5" fillId="7" borderId="37" xfId="0" applyFont="1" applyFill="1" applyBorder="1" applyAlignment="1">
      <alignment vertical="center" wrapText="1"/>
    </xf>
    <xf numFmtId="0" fontId="5" fillId="7" borderId="38" xfId="0" applyFont="1" applyFill="1" applyBorder="1" applyAlignment="1">
      <alignment vertical="center" wrapText="1"/>
    </xf>
    <xf numFmtId="0" fontId="5" fillId="7" borderId="39" xfId="0" applyFont="1" applyFill="1" applyBorder="1" applyAlignment="1">
      <alignment vertical="center" wrapText="1"/>
    </xf>
    <xf numFmtId="179" fontId="5" fillId="8" borderId="29" xfId="0" applyNumberFormat="1" applyFont="1" applyFill="1" applyBorder="1" applyAlignment="1">
      <alignment horizontal="center" vertical="center"/>
    </xf>
    <xf numFmtId="0" fontId="5" fillId="8" borderId="113" xfId="0" applyFont="1" applyFill="1" applyBorder="1">
      <alignment vertical="center"/>
    </xf>
    <xf numFmtId="179" fontId="5" fillId="8" borderId="114" xfId="0" applyNumberFormat="1" applyFont="1" applyFill="1" applyBorder="1" applyAlignment="1">
      <alignment horizontal="center" vertical="center"/>
    </xf>
    <xf numFmtId="179" fontId="5" fillId="8" borderId="113" xfId="0" applyNumberFormat="1" applyFont="1" applyFill="1" applyBorder="1" applyAlignment="1">
      <alignment horizontal="center" vertical="center"/>
    </xf>
    <xf numFmtId="179" fontId="5" fillId="9" borderId="114" xfId="0" applyNumberFormat="1" applyFont="1" applyFill="1" applyBorder="1" applyAlignment="1">
      <alignment horizontal="center" vertical="center"/>
    </xf>
    <xf numFmtId="179" fontId="5" fillId="9" borderId="113" xfId="0" applyNumberFormat="1" applyFont="1" applyFill="1" applyBorder="1" applyAlignment="1">
      <alignment horizontal="center" vertical="center"/>
    </xf>
    <xf numFmtId="0" fontId="5" fillId="8" borderId="32" xfId="0" applyFont="1" applyFill="1" applyBorder="1" applyAlignment="1">
      <alignment horizontal="left" vertical="top"/>
    </xf>
    <xf numFmtId="0" fontId="5" fillId="6" borderId="26" xfId="0" applyFont="1" applyFill="1" applyBorder="1" applyAlignment="1">
      <alignment horizontal="left" vertical="center"/>
    </xf>
    <xf numFmtId="0" fontId="5" fillId="6" borderId="27" xfId="0" applyFont="1" applyFill="1" applyBorder="1">
      <alignment vertical="center"/>
    </xf>
    <xf numFmtId="0" fontId="5" fillId="8" borderId="40" xfId="0" applyFont="1" applyFill="1" applyBorder="1">
      <alignment vertical="center"/>
    </xf>
    <xf numFmtId="0" fontId="5" fillId="7" borderId="1" xfId="0" applyFont="1" applyFill="1" applyBorder="1" applyAlignment="1">
      <alignment horizontal="center" vertical="center" wrapText="1"/>
    </xf>
    <xf numFmtId="0" fontId="5" fillId="7" borderId="3" xfId="0" applyFont="1" applyFill="1" applyBorder="1">
      <alignment vertical="center"/>
    </xf>
    <xf numFmtId="0" fontId="5" fillId="7" borderId="42" xfId="0" applyFont="1" applyFill="1" applyBorder="1" applyAlignment="1">
      <alignment horizontal="center" vertical="center" wrapText="1"/>
    </xf>
    <xf numFmtId="0" fontId="5" fillId="7" borderId="43" xfId="0" applyFont="1" applyFill="1" applyBorder="1">
      <alignment vertical="center"/>
    </xf>
    <xf numFmtId="0" fontId="5" fillId="8" borderId="88" xfId="0" applyFont="1" applyFill="1" applyBorder="1" applyAlignment="1">
      <alignment horizontal="center" vertical="center"/>
    </xf>
    <xf numFmtId="0" fontId="5" fillId="8" borderId="59" xfId="0" applyFont="1" applyFill="1" applyBorder="1" applyAlignment="1">
      <alignment horizontal="center" vertical="center"/>
    </xf>
    <xf numFmtId="0" fontId="5" fillId="7" borderId="32" xfId="0" applyFont="1" applyFill="1" applyBorder="1" applyAlignment="1">
      <alignment horizontal="center" vertical="center"/>
    </xf>
    <xf numFmtId="0" fontId="5" fillId="7" borderId="48" xfId="0" applyFont="1" applyFill="1" applyBorder="1">
      <alignment vertical="center"/>
    </xf>
    <xf numFmtId="0" fontId="5" fillId="8" borderId="34" xfId="0" applyFont="1" applyFill="1" applyBorder="1" applyAlignment="1">
      <alignment horizontal="center" vertical="center"/>
    </xf>
    <xf numFmtId="0" fontId="5" fillId="9" borderId="34" xfId="0" applyFont="1" applyFill="1" applyBorder="1" applyAlignment="1">
      <alignment horizontal="center" vertical="center"/>
    </xf>
    <xf numFmtId="0" fontId="5" fillId="9" borderId="60" xfId="0" applyFont="1" applyFill="1" applyBorder="1" applyAlignment="1">
      <alignment horizontal="center" vertical="center"/>
    </xf>
    <xf numFmtId="0" fontId="5" fillId="6" borderId="0" xfId="0" applyFont="1" applyFill="1">
      <alignment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35" xfId="0" applyFont="1" applyFill="1" applyBorder="1" applyAlignment="1">
      <alignment horizontal="center" vertical="center"/>
    </xf>
    <xf numFmtId="0" fontId="5" fillId="13" borderId="82" xfId="0" applyFont="1" applyFill="1" applyBorder="1" applyAlignment="1">
      <alignment horizontal="center" vertical="center"/>
    </xf>
    <xf numFmtId="0" fontId="5" fillId="13" borderId="64" xfId="0" applyFont="1" applyFill="1" applyBorder="1" applyAlignment="1">
      <alignment horizontal="center" vertical="center"/>
    </xf>
    <xf numFmtId="0" fontId="5" fillId="13" borderId="37" xfId="0" applyFont="1" applyFill="1" applyBorder="1" applyAlignment="1">
      <alignment horizontal="center" vertical="center"/>
    </xf>
    <xf numFmtId="0" fontId="5" fillId="13" borderId="38" xfId="0" applyFont="1" applyFill="1" applyBorder="1" applyAlignment="1">
      <alignment horizontal="center" vertical="center"/>
    </xf>
    <xf numFmtId="0" fontId="5" fillId="13" borderId="39" xfId="0" applyFont="1" applyFill="1" applyBorder="1" applyAlignment="1">
      <alignment horizontal="center" vertical="center"/>
    </xf>
    <xf numFmtId="0" fontId="5" fillId="13" borderId="40" xfId="0" applyFont="1" applyFill="1" applyBorder="1" applyAlignment="1">
      <alignment horizontal="center" vertical="center"/>
    </xf>
    <xf numFmtId="0" fontId="5" fillId="13" borderId="66" xfId="0" applyFont="1" applyFill="1" applyBorder="1" applyAlignment="1">
      <alignment horizontal="center" vertical="center"/>
    </xf>
    <xf numFmtId="0" fontId="5" fillId="13" borderId="83" xfId="0" applyFont="1" applyFill="1" applyBorder="1" applyAlignment="1">
      <alignment horizontal="center" vertical="center"/>
    </xf>
    <xf numFmtId="0" fontId="5" fillId="13" borderId="65"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40" xfId="0" applyFont="1" applyFill="1" applyBorder="1" applyAlignment="1">
      <alignment horizontal="center" vertical="center"/>
    </xf>
    <xf numFmtId="0" fontId="5" fillId="8" borderId="66" xfId="0" applyFont="1" applyFill="1" applyBorder="1" applyAlignment="1">
      <alignment horizontal="center" vertical="center"/>
    </xf>
    <xf numFmtId="0" fontId="5" fillId="8" borderId="83" xfId="0" applyFont="1" applyFill="1" applyBorder="1" applyAlignment="1">
      <alignment horizontal="center" vertical="center"/>
    </xf>
    <xf numFmtId="0" fontId="5" fillId="13" borderId="93" xfId="0" applyFont="1" applyFill="1" applyBorder="1" applyAlignment="1">
      <alignment horizontal="center" vertical="center"/>
    </xf>
    <xf numFmtId="0" fontId="5" fillId="13" borderId="94" xfId="0" applyFont="1" applyFill="1" applyBorder="1" applyAlignment="1">
      <alignment horizontal="center" vertical="center"/>
    </xf>
    <xf numFmtId="0" fontId="5" fillId="13" borderId="95" xfId="0" applyFont="1" applyFill="1" applyBorder="1" applyAlignment="1">
      <alignment horizontal="center" vertical="center"/>
    </xf>
    <xf numFmtId="0" fontId="5" fillId="8" borderId="49" xfId="0" applyFont="1" applyFill="1" applyBorder="1" applyAlignment="1">
      <alignment horizontal="center" vertical="center"/>
    </xf>
    <xf numFmtId="0" fontId="5" fillId="8" borderId="94" xfId="0" applyFont="1" applyFill="1" applyBorder="1" applyAlignment="1">
      <alignment horizontal="center" vertical="center"/>
    </xf>
    <xf numFmtId="0" fontId="5" fillId="8" borderId="95" xfId="0" applyFont="1" applyFill="1" applyBorder="1" applyAlignment="1">
      <alignment horizontal="center" vertical="center"/>
    </xf>
    <xf numFmtId="0" fontId="5" fillId="7" borderId="115" xfId="0" applyFont="1" applyFill="1" applyBorder="1" applyAlignment="1">
      <alignment horizontal="center" vertical="center"/>
    </xf>
    <xf numFmtId="0" fontId="5" fillId="7" borderId="116" xfId="0" applyFont="1" applyFill="1" applyBorder="1" applyAlignment="1">
      <alignment horizontal="center" vertical="center"/>
    </xf>
    <xf numFmtId="0" fontId="5" fillId="7" borderId="117" xfId="0" applyFont="1" applyFill="1" applyBorder="1" applyAlignment="1">
      <alignment horizontal="center" vertical="center"/>
    </xf>
    <xf numFmtId="0" fontId="17" fillId="8" borderId="45" xfId="0" applyFont="1" applyFill="1" applyBorder="1" applyAlignment="1">
      <alignment horizontal="center" vertical="center"/>
    </xf>
    <xf numFmtId="0" fontId="5" fillId="14" borderId="57" xfId="0" applyFont="1" applyFill="1" applyBorder="1" applyAlignment="1">
      <alignment vertical="center" wrapText="1"/>
    </xf>
    <xf numFmtId="0" fontId="5" fillId="14" borderId="64" xfId="0" applyFont="1" applyFill="1" applyBorder="1">
      <alignment vertical="center"/>
    </xf>
    <xf numFmtId="0" fontId="5" fillId="14" borderId="58" xfId="0" applyFont="1" applyFill="1" applyBorder="1">
      <alignment vertical="center"/>
    </xf>
    <xf numFmtId="0" fontId="5" fillId="14" borderId="92" xfId="0" applyFont="1" applyFill="1" applyBorder="1" applyAlignment="1">
      <alignment horizontal="center" vertical="center"/>
    </xf>
    <xf numFmtId="0" fontId="5" fillId="14" borderId="24" xfId="0" applyFont="1" applyFill="1" applyBorder="1" applyAlignment="1">
      <alignment horizontal="center" vertical="center"/>
    </xf>
    <xf numFmtId="0" fontId="5" fillId="14" borderId="65" xfId="0" applyFont="1" applyFill="1" applyBorder="1" applyAlignment="1">
      <alignment horizontal="center" vertical="center"/>
    </xf>
    <xf numFmtId="0" fontId="5" fillId="14" borderId="66" xfId="0" applyFont="1" applyFill="1" applyBorder="1">
      <alignment vertical="center"/>
    </xf>
    <xf numFmtId="0" fontId="5" fillId="14" borderId="93" xfId="0" applyFont="1" applyFill="1" applyBorder="1" applyAlignment="1">
      <alignment horizontal="center" vertical="center"/>
    </xf>
    <xf numFmtId="0" fontId="5" fillId="14" borderId="94" xfId="0" applyFont="1" applyFill="1" applyBorder="1">
      <alignment vertical="center"/>
    </xf>
    <xf numFmtId="9" fontId="5" fillId="8" borderId="50" xfId="0" applyNumberFormat="1" applyFont="1" applyFill="1" applyBorder="1" applyAlignment="1">
      <alignment horizontal="center" vertical="center"/>
    </xf>
    <xf numFmtId="0" fontId="5" fillId="6" borderId="23" xfId="0" applyFont="1" applyFill="1" applyBorder="1" applyProtection="1">
      <alignment vertical="center"/>
      <protection locked="0"/>
    </xf>
    <xf numFmtId="0" fontId="5" fillId="6" borderId="24" xfId="0" applyFont="1" applyFill="1" applyBorder="1" applyProtection="1">
      <alignment vertical="center"/>
      <protection locked="0"/>
    </xf>
    <xf numFmtId="0" fontId="5" fillId="10" borderId="1" xfId="0"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protection locked="0"/>
    </xf>
    <xf numFmtId="0" fontId="5" fillId="10" borderId="3" xfId="0" applyFont="1" applyFill="1" applyBorder="1" applyAlignment="1" applyProtection="1">
      <alignment horizontal="center" vertical="center" wrapText="1"/>
      <protection locked="0"/>
    </xf>
    <xf numFmtId="0" fontId="5" fillId="8" borderId="26" xfId="0" applyFont="1" applyFill="1" applyBorder="1" applyAlignment="1" applyProtection="1">
      <alignment horizontal="center" vertical="center"/>
    </xf>
    <xf numFmtId="0" fontId="5" fillId="8" borderId="91" xfId="0" applyFont="1" applyFill="1" applyBorder="1" applyAlignment="1" applyProtection="1">
      <alignment horizontal="center" vertical="center"/>
    </xf>
    <xf numFmtId="0" fontId="5" fillId="8" borderId="27" xfId="0" applyFont="1" applyFill="1" applyBorder="1" applyAlignment="1" applyProtection="1">
      <alignment horizontal="center" vertical="center"/>
      <protection locked="0"/>
    </xf>
    <xf numFmtId="0" fontId="18" fillId="8" borderId="92" xfId="11" applyFont="1" applyFill="1" applyBorder="1" applyAlignment="1" applyProtection="1">
      <alignment horizontal="center" vertical="center"/>
    </xf>
    <xf numFmtId="0" fontId="18" fillId="8" borderId="24" xfId="11" applyFont="1" applyFill="1" applyBorder="1" applyAlignment="1" applyProtection="1">
      <alignment horizontal="center" vertical="center"/>
    </xf>
    <xf numFmtId="0" fontId="5" fillId="7" borderId="26" xfId="0" applyFont="1" applyFill="1" applyBorder="1">
      <alignment vertical="center"/>
    </xf>
    <xf numFmtId="0" fontId="5" fillId="7" borderId="27" xfId="0" applyFont="1" applyFill="1" applyBorder="1">
      <alignment vertical="center"/>
    </xf>
    <xf numFmtId="0" fontId="5" fillId="7" borderId="118" xfId="0" applyFont="1" applyFill="1" applyBorder="1">
      <alignment vertical="center"/>
    </xf>
    <xf numFmtId="0" fontId="18" fillId="8" borderId="119" xfId="11" applyFont="1" applyFill="1" applyBorder="1" applyAlignment="1" applyProtection="1">
      <alignment vertical="center"/>
    </xf>
    <xf numFmtId="0" fontId="18" fillId="8" borderId="27" xfId="11" applyFont="1" applyFill="1" applyBorder="1" applyAlignment="1" applyProtection="1">
      <alignment vertical="center"/>
    </xf>
    <xf numFmtId="0" fontId="5" fillId="8" borderId="23" xfId="0" applyFont="1" applyFill="1" applyBorder="1" applyAlignment="1">
      <alignment horizontal="center" vertical="center"/>
    </xf>
    <xf numFmtId="0" fontId="5" fillId="8" borderId="24" xfId="0" applyFont="1" applyFill="1" applyBorder="1">
      <alignment vertical="center"/>
    </xf>
    <xf numFmtId="0" fontId="5" fillId="8" borderId="29" xfId="0" applyFont="1" applyFill="1" applyBorder="1">
      <alignment vertical="center"/>
    </xf>
    <xf numFmtId="0" fontId="5" fillId="8" borderId="26" xfId="0" applyFont="1" applyFill="1" applyBorder="1">
      <alignment vertical="center"/>
    </xf>
    <xf numFmtId="0" fontId="5" fillId="8" borderId="27" xfId="0" applyFont="1" applyFill="1" applyBorder="1">
      <alignment vertical="center"/>
    </xf>
    <xf numFmtId="0" fontId="11" fillId="11" borderId="58" xfId="0" applyFont="1" applyFill="1" applyBorder="1" applyAlignment="1">
      <alignment horizontal="center" vertical="center"/>
    </xf>
    <xf numFmtId="0" fontId="11" fillId="11" borderId="82" xfId="0" applyFont="1" applyFill="1" applyBorder="1" applyAlignment="1">
      <alignment horizontal="center" vertical="center"/>
    </xf>
    <xf numFmtId="0" fontId="11" fillId="11" borderId="2" xfId="0" applyFont="1" applyFill="1" applyBorder="1" applyAlignment="1">
      <alignment horizontal="center" vertical="center"/>
    </xf>
    <xf numFmtId="0" fontId="11" fillId="11" borderId="77" xfId="0" applyFont="1" applyFill="1" applyBorder="1" applyAlignment="1">
      <alignment horizontal="center" vertical="center"/>
    </xf>
    <xf numFmtId="0" fontId="11" fillId="11" borderId="54" xfId="0" applyFont="1" applyFill="1" applyBorder="1" applyAlignment="1">
      <alignment horizontal="center" vertical="center"/>
    </xf>
    <xf numFmtId="0" fontId="5" fillId="8" borderId="120" xfId="0" applyFont="1" applyFill="1" applyBorder="1" applyAlignment="1">
      <alignment horizontal="center" vertical="center"/>
    </xf>
    <xf numFmtId="0" fontId="5" fillId="8" borderId="121" xfId="0" applyFont="1" applyFill="1" applyBorder="1" applyAlignment="1">
      <alignment horizontal="center" vertical="center"/>
    </xf>
    <xf numFmtId="0" fontId="5" fillId="8" borderId="122" xfId="0" applyFont="1" applyFill="1" applyBorder="1" applyAlignment="1">
      <alignment horizontal="center" vertical="center"/>
    </xf>
    <xf numFmtId="0" fontId="5" fillId="8" borderId="120" xfId="0" applyFont="1" applyFill="1" applyBorder="1" applyAlignment="1">
      <alignment horizontal="left" vertical="center" wrapText="1"/>
    </xf>
    <xf numFmtId="0" fontId="8" fillId="8" borderId="19" xfId="0" applyFont="1" applyFill="1" applyBorder="1" applyAlignment="1">
      <alignment horizontal="center" vertical="center"/>
    </xf>
    <xf numFmtId="0" fontId="8" fillId="8" borderId="123" xfId="0" applyFont="1" applyFill="1" applyBorder="1" applyAlignment="1">
      <alignment horizontal="center" vertical="center"/>
    </xf>
    <xf numFmtId="0" fontId="8" fillId="8" borderId="124" xfId="0" applyFont="1" applyFill="1" applyBorder="1" applyAlignment="1">
      <alignment horizontal="center" vertical="center"/>
    </xf>
    <xf numFmtId="0" fontId="5" fillId="8" borderId="19" xfId="0" applyFont="1" applyFill="1" applyBorder="1" applyAlignment="1">
      <alignment horizontal="center" vertical="center" wrapText="1"/>
    </xf>
    <xf numFmtId="0" fontId="5" fillId="8" borderId="125" xfId="0" applyFont="1" applyFill="1" applyBorder="1" applyAlignment="1">
      <alignment horizontal="center" vertical="center"/>
    </xf>
    <xf numFmtId="0" fontId="5" fillId="8" borderId="126" xfId="0" applyFont="1" applyFill="1" applyBorder="1" applyAlignment="1">
      <alignment horizontal="center" vertical="center"/>
    </xf>
    <xf numFmtId="0" fontId="5" fillId="8" borderId="127" xfId="0" applyFont="1" applyFill="1" applyBorder="1" applyAlignment="1">
      <alignment horizontal="center" vertical="center"/>
    </xf>
    <xf numFmtId="0" fontId="5" fillId="8" borderId="125" xfId="0" applyFont="1" applyFill="1" applyBorder="1" applyAlignment="1">
      <alignment horizontal="center" vertical="center" wrapText="1"/>
    </xf>
    <xf numFmtId="9" fontId="5" fillId="8" borderId="114" xfId="0" applyNumberFormat="1" applyFont="1" applyFill="1" applyBorder="1" applyAlignment="1">
      <alignment horizontal="center" vertical="center"/>
    </xf>
    <xf numFmtId="9" fontId="5" fillId="8" borderId="113" xfId="0" applyNumberFormat="1" applyFont="1" applyFill="1" applyBorder="1" applyAlignment="1">
      <alignment horizontal="center" vertical="center"/>
    </xf>
    <xf numFmtId="179" fontId="5" fillId="8" borderId="45" xfId="0" applyNumberFormat="1" applyFont="1" applyFill="1" applyBorder="1" applyAlignment="1">
      <alignment horizontal="center" vertical="center"/>
    </xf>
    <xf numFmtId="10" fontId="5" fillId="8" borderId="114" xfId="0" applyNumberFormat="1" applyFont="1" applyFill="1" applyBorder="1" applyAlignment="1">
      <alignment horizontal="center" vertical="center"/>
    </xf>
    <xf numFmtId="10" fontId="5" fillId="8" borderId="0" xfId="0" applyNumberFormat="1" applyFont="1" applyFill="1" applyBorder="1" applyAlignment="1">
      <alignment horizontal="center" vertical="center"/>
    </xf>
    <xf numFmtId="0" fontId="5" fillId="8" borderId="81" xfId="0" applyFont="1" applyFill="1" applyBorder="1" applyAlignment="1">
      <alignment horizontal="center" vertical="center"/>
    </xf>
    <xf numFmtId="0" fontId="5" fillId="9" borderId="81" xfId="0" applyFont="1" applyFill="1" applyBorder="1" applyAlignment="1">
      <alignment horizontal="center" vertical="center"/>
    </xf>
    <xf numFmtId="0" fontId="5" fillId="8" borderId="89" xfId="0" applyFont="1" applyFill="1" applyBorder="1" applyAlignment="1">
      <alignment horizontal="center" vertical="center"/>
    </xf>
    <xf numFmtId="182" fontId="5" fillId="8" borderId="4" xfId="0" applyNumberFormat="1" applyFont="1" applyFill="1" applyBorder="1" applyAlignment="1">
      <alignment horizontal="center" vertical="center"/>
    </xf>
    <xf numFmtId="182" fontId="5" fillId="8" borderId="40" xfId="0" applyNumberFormat="1" applyFont="1" applyFill="1" applyBorder="1" applyAlignment="1">
      <alignment horizontal="center" vertical="center"/>
    </xf>
    <xf numFmtId="182" fontId="5" fillId="8" borderId="66" xfId="0" applyNumberFormat="1" applyFont="1" applyFill="1" applyBorder="1" applyAlignment="1">
      <alignment horizontal="center" vertical="center"/>
    </xf>
    <xf numFmtId="182" fontId="5" fillId="8" borderId="83" xfId="0" applyNumberFormat="1" applyFont="1" applyFill="1" applyBorder="1" applyAlignment="1">
      <alignment horizontal="center" vertical="center"/>
    </xf>
    <xf numFmtId="182" fontId="5" fillId="8" borderId="49" xfId="0" applyNumberFormat="1" applyFont="1" applyFill="1" applyBorder="1" applyAlignment="1">
      <alignment horizontal="center" vertical="center"/>
    </xf>
    <xf numFmtId="182" fontId="5" fillId="8" borderId="94" xfId="0" applyNumberFormat="1" applyFont="1" applyFill="1" applyBorder="1" applyAlignment="1">
      <alignment horizontal="center" vertical="center"/>
    </xf>
    <xf numFmtId="182" fontId="5" fillId="8" borderId="95" xfId="0" applyNumberFormat="1" applyFont="1" applyFill="1" applyBorder="1" applyAlignment="1">
      <alignment horizontal="center" vertical="center"/>
    </xf>
    <xf numFmtId="0" fontId="17" fillId="8" borderId="45" xfId="0" applyFont="1" applyFill="1" applyBorder="1">
      <alignment vertical="center"/>
    </xf>
    <xf numFmtId="0" fontId="5" fillId="14" borderId="24" xfId="0" applyFont="1" applyFill="1" applyBorder="1">
      <alignment vertical="center"/>
    </xf>
    <xf numFmtId="0" fontId="5" fillId="14" borderId="35" xfId="0" applyFont="1" applyFill="1" applyBorder="1">
      <alignment vertical="center"/>
    </xf>
    <xf numFmtId="9" fontId="5" fillId="8" borderId="89" xfId="12" applyFont="1" applyFill="1" applyBorder="1" applyAlignment="1" applyProtection="1">
      <alignment horizontal="center" vertical="center"/>
    </xf>
    <xf numFmtId="9" fontId="5" fillId="8" borderId="27" xfId="12" applyFont="1" applyFill="1" applyBorder="1" applyAlignment="1" applyProtection="1">
      <alignment horizontal="center" vertical="center"/>
    </xf>
    <xf numFmtId="9" fontId="5" fillId="8" borderId="91" xfId="12" applyFont="1" applyFill="1" applyBorder="1" applyAlignment="1" applyProtection="1">
      <alignment horizontal="center" vertical="center"/>
    </xf>
    <xf numFmtId="0" fontId="5" fillId="8" borderId="89" xfId="0" applyFont="1" applyFill="1" applyBorder="1" applyAlignment="1" applyProtection="1">
      <alignment horizontal="center" vertical="center"/>
    </xf>
    <xf numFmtId="0" fontId="5" fillId="8" borderId="27" xfId="0" applyFont="1" applyFill="1" applyBorder="1" applyAlignment="1" applyProtection="1">
      <alignment horizontal="center" vertical="center"/>
    </xf>
    <xf numFmtId="0" fontId="18" fillId="8" borderId="24" xfId="11" applyFont="1" applyFill="1" applyBorder="1" applyAlignment="1" applyProtection="1">
      <alignment vertical="center"/>
    </xf>
    <xf numFmtId="0" fontId="11" fillId="11" borderId="92" xfId="0" applyFont="1" applyFill="1" applyBorder="1" applyAlignment="1">
      <alignment horizontal="center" vertical="center"/>
    </xf>
    <xf numFmtId="0" fontId="11" fillId="11" borderId="24" xfId="0" applyFont="1" applyFill="1" applyBorder="1" applyAlignment="1">
      <alignment horizontal="center" vertical="center"/>
    </xf>
    <xf numFmtId="0" fontId="11" fillId="11" borderId="35" xfId="0" applyFont="1" applyFill="1" applyBorder="1" applyAlignment="1">
      <alignment horizontal="center" vertical="center"/>
    </xf>
    <xf numFmtId="0" fontId="11" fillId="11" borderId="54" xfId="0" applyFont="1" applyFill="1" applyBorder="1" applyAlignment="1">
      <alignment horizontal="center" vertical="center" wrapText="1"/>
    </xf>
    <xf numFmtId="0" fontId="11" fillId="11" borderId="63" xfId="0" applyFont="1" applyFill="1" applyBorder="1" applyAlignment="1">
      <alignment horizontal="center" vertical="center"/>
    </xf>
    <xf numFmtId="0" fontId="11" fillId="11" borderId="0" xfId="0" applyFont="1" applyFill="1" applyBorder="1" applyAlignment="1">
      <alignment horizontal="center" vertical="center"/>
    </xf>
    <xf numFmtId="0" fontId="11" fillId="11" borderId="36" xfId="0" applyFont="1" applyFill="1" applyBorder="1" applyAlignment="1">
      <alignment horizontal="center" vertical="center"/>
    </xf>
    <xf numFmtId="0" fontId="5" fillId="8" borderId="121" xfId="0" applyFont="1" applyFill="1" applyBorder="1" applyAlignment="1">
      <alignment horizontal="left" vertical="center" wrapText="1"/>
    </xf>
    <xf numFmtId="0" fontId="5" fillId="8" borderId="122" xfId="0" applyFont="1" applyFill="1" applyBorder="1" applyAlignment="1">
      <alignment horizontal="left" vertical="center" wrapText="1"/>
    </xf>
    <xf numFmtId="0" fontId="5" fillId="8" borderId="123" xfId="0" applyFont="1" applyFill="1" applyBorder="1" applyAlignment="1">
      <alignment horizontal="center" vertical="center" wrapText="1"/>
    </xf>
    <xf numFmtId="0" fontId="5" fillId="8" borderId="124" xfId="0" applyFont="1" applyFill="1" applyBorder="1" applyAlignment="1">
      <alignment horizontal="center" vertical="center" wrapText="1"/>
    </xf>
    <xf numFmtId="0" fontId="5" fillId="8" borderId="19" xfId="0" applyFont="1" applyFill="1" applyBorder="1" applyAlignment="1">
      <alignment horizontal="left" vertical="center" wrapText="1"/>
    </xf>
    <xf numFmtId="0" fontId="5" fillId="8" borderId="123" xfId="0" applyFont="1" applyFill="1" applyBorder="1" applyAlignment="1">
      <alignment horizontal="left" vertical="center" wrapText="1"/>
    </xf>
    <xf numFmtId="0" fontId="5" fillId="8" borderId="126" xfId="0" applyFont="1" applyFill="1" applyBorder="1" applyAlignment="1">
      <alignment horizontal="center" vertical="center" wrapText="1"/>
    </xf>
    <xf numFmtId="0" fontId="5" fillId="8" borderId="127" xfId="0" applyFont="1" applyFill="1" applyBorder="1" applyAlignment="1">
      <alignment horizontal="center" vertical="center" wrapText="1"/>
    </xf>
    <xf numFmtId="0" fontId="5" fillId="8" borderId="125" xfId="0" applyFont="1" applyFill="1" applyBorder="1" applyAlignment="1">
      <alignment horizontal="left" vertical="center"/>
    </xf>
    <xf numFmtId="0" fontId="5" fillId="8" borderId="126" xfId="0" applyFont="1" applyFill="1" applyBorder="1" applyAlignment="1">
      <alignment horizontal="left" vertical="center"/>
    </xf>
    <xf numFmtId="10" fontId="5" fillId="8" borderId="113" xfId="0" applyNumberFormat="1" applyFont="1" applyFill="1" applyBorder="1" applyAlignment="1">
      <alignment horizontal="center" vertical="center"/>
    </xf>
    <xf numFmtId="179" fontId="5" fillId="8" borderId="0" xfId="0" applyNumberFormat="1" applyFont="1" applyFill="1" applyBorder="1" applyAlignment="1">
      <alignment horizontal="center" vertical="center"/>
    </xf>
    <xf numFmtId="0" fontId="5" fillId="8" borderId="114" xfId="0" applyFont="1" applyFill="1" applyBorder="1" applyAlignment="1">
      <alignment horizontal="center" vertical="center"/>
    </xf>
    <xf numFmtId="0" fontId="5" fillId="8" borderId="48" xfId="0" applyFont="1" applyFill="1" applyBorder="1" applyAlignment="1">
      <alignment horizontal="left" vertical="top"/>
    </xf>
    <xf numFmtId="0" fontId="5" fillId="8" borderId="90" xfId="0" applyNumberFormat="1" applyFont="1" applyFill="1" applyBorder="1" applyAlignment="1">
      <alignment horizontal="center" vertical="center"/>
    </xf>
    <xf numFmtId="0" fontId="5" fillId="0" borderId="87" xfId="0" applyFont="1" applyBorder="1">
      <alignment vertical="center"/>
    </xf>
    <xf numFmtId="0" fontId="5" fillId="0" borderId="52" xfId="0" applyFont="1" applyBorder="1">
      <alignment vertical="center"/>
    </xf>
    <xf numFmtId="10" fontId="5" fillId="8" borderId="41" xfId="0" applyNumberFormat="1" applyFont="1" applyFill="1" applyBorder="1" applyAlignment="1">
      <alignment horizontal="center" vertical="center"/>
    </xf>
    <xf numFmtId="179" fontId="5" fillId="8" borderId="88" xfId="0" applyNumberFormat="1" applyFont="1" applyFill="1" applyBorder="1" applyAlignment="1">
      <alignment horizontal="center" vertical="center"/>
    </xf>
    <xf numFmtId="179" fontId="5" fillId="8" borderId="128" xfId="0" applyNumberFormat="1" applyFont="1" applyFill="1" applyBorder="1" applyAlignment="1">
      <alignment horizontal="center" vertical="center"/>
    </xf>
    <xf numFmtId="179" fontId="5" fillId="8" borderId="59" xfId="0" applyNumberFormat="1" applyFont="1" applyFill="1" applyBorder="1" applyAlignment="1">
      <alignment horizontal="center" vertical="center"/>
    </xf>
    <xf numFmtId="0" fontId="5" fillId="8" borderId="31" xfId="0" applyFont="1" applyFill="1" applyBorder="1" applyAlignment="1">
      <alignment horizontal="center" vertical="center"/>
    </xf>
    <xf numFmtId="179" fontId="5" fillId="8" borderId="81" xfId="0" applyNumberFormat="1" applyFont="1" applyFill="1" applyBorder="1" applyAlignment="1">
      <alignment horizontal="center" vertical="center"/>
    </xf>
    <xf numFmtId="0" fontId="5" fillId="13" borderId="58" xfId="0" applyFont="1" applyFill="1" applyBorder="1" applyAlignment="1">
      <alignment horizontal="center" vertical="center"/>
    </xf>
    <xf numFmtId="177" fontId="5" fillId="8" borderId="4" xfId="0" applyNumberFormat="1" applyFont="1" applyFill="1" applyBorder="1" applyAlignment="1">
      <alignment horizontal="center" vertical="center"/>
    </xf>
    <xf numFmtId="0" fontId="5" fillId="8" borderId="48" xfId="0" applyFont="1" applyFill="1" applyBorder="1" applyAlignment="1">
      <alignment horizontal="center" vertical="center"/>
    </xf>
    <xf numFmtId="177" fontId="5" fillId="8" borderId="40" xfId="0" applyNumberFormat="1" applyFont="1" applyFill="1" applyBorder="1" applyAlignment="1">
      <alignment horizontal="center" vertical="center"/>
    </xf>
    <xf numFmtId="177" fontId="5" fillId="8" borderId="66" xfId="0" applyNumberFormat="1" applyFont="1" applyFill="1" applyBorder="1" applyAlignment="1">
      <alignment horizontal="center" vertical="center"/>
    </xf>
    <xf numFmtId="177" fontId="5" fillId="8" borderId="83" xfId="0" applyNumberFormat="1" applyFont="1" applyFill="1" applyBorder="1" applyAlignment="1">
      <alignment horizontal="center" vertical="center"/>
    </xf>
    <xf numFmtId="0" fontId="0" fillId="8" borderId="4" xfId="0" applyFont="1" applyFill="1" applyBorder="1" applyAlignment="1">
      <alignment horizontal="center" vertical="center"/>
    </xf>
    <xf numFmtId="177" fontId="5" fillId="8" borderId="49" xfId="0" applyNumberFormat="1" applyFont="1" applyFill="1" applyBorder="1" applyAlignment="1">
      <alignment horizontal="center" vertical="center"/>
    </xf>
    <xf numFmtId="177" fontId="5" fillId="8" borderId="94" xfId="0" applyNumberFormat="1" applyFont="1" applyFill="1" applyBorder="1" applyAlignment="1">
      <alignment horizontal="center" vertical="center"/>
    </xf>
    <xf numFmtId="177" fontId="5" fillId="8" borderId="95" xfId="0" applyNumberFormat="1" applyFont="1" applyFill="1" applyBorder="1" applyAlignment="1">
      <alignment horizontal="center" vertical="center"/>
    </xf>
    <xf numFmtId="0" fontId="5" fillId="8" borderId="119" xfId="0" applyFont="1" applyFill="1" applyBorder="1" applyAlignment="1">
      <alignment horizontal="center" vertical="center"/>
    </xf>
    <xf numFmtId="0" fontId="5" fillId="8" borderId="27" xfId="0" applyFont="1" applyFill="1" applyBorder="1" applyAlignment="1">
      <alignment horizontal="center" vertical="center"/>
    </xf>
    <xf numFmtId="0" fontId="11" fillId="11" borderId="84" xfId="0" applyFont="1" applyFill="1" applyBorder="1" applyAlignment="1">
      <alignment horizontal="center" vertical="center"/>
    </xf>
    <xf numFmtId="0" fontId="5" fillId="12" borderId="2" xfId="0" applyFont="1" applyFill="1" applyBorder="1" applyAlignment="1">
      <alignment horizontal="center" vertical="center" wrapText="1"/>
    </xf>
    <xf numFmtId="0" fontId="5" fillId="12" borderId="54" xfId="0" applyFont="1" applyFill="1" applyBorder="1" applyAlignment="1">
      <alignment horizontal="center" vertical="center" wrapText="1"/>
    </xf>
    <xf numFmtId="0" fontId="5" fillId="8" borderId="120" xfId="0" applyFont="1" applyFill="1" applyBorder="1" applyAlignment="1">
      <alignment horizontal="center" vertical="center" wrapText="1"/>
    </xf>
    <xf numFmtId="0" fontId="5" fillId="8" borderId="122" xfId="0" applyFont="1" applyFill="1" applyBorder="1" applyAlignment="1">
      <alignment horizontal="center" vertical="center" wrapText="1"/>
    </xf>
    <xf numFmtId="0" fontId="5" fillId="8" borderId="124" xfId="0" applyFont="1" applyFill="1" applyBorder="1" applyAlignment="1">
      <alignment horizontal="left" vertical="center" wrapText="1"/>
    </xf>
    <xf numFmtId="0" fontId="5" fillId="8" borderId="127" xfId="0" applyFont="1" applyFill="1" applyBorder="1" applyAlignment="1">
      <alignment horizontal="left" vertical="center"/>
    </xf>
    <xf numFmtId="0" fontId="5" fillId="8" borderId="129" xfId="0" applyFont="1" applyFill="1" applyBorder="1" applyAlignment="1">
      <alignment horizontal="center" vertical="center" wrapText="1"/>
    </xf>
    <xf numFmtId="0" fontId="5" fillId="8" borderId="130" xfId="0" applyFont="1" applyFill="1" applyBorder="1" applyAlignment="1">
      <alignment horizontal="center" vertical="center" wrapText="1"/>
    </xf>
    <xf numFmtId="0" fontId="17" fillId="8" borderId="88" xfId="0" applyFont="1" applyFill="1" applyBorder="1" applyAlignment="1">
      <alignment horizontal="center" vertical="center"/>
    </xf>
    <xf numFmtId="0" fontId="17" fillId="8" borderId="128" xfId="0" applyFont="1" applyFill="1" applyBorder="1">
      <alignment vertical="center"/>
    </xf>
    <xf numFmtId="0" fontId="5" fillId="8" borderId="128" xfId="0" applyFont="1" applyFill="1" applyBorder="1">
      <alignment vertical="center"/>
    </xf>
    <xf numFmtId="0" fontId="5" fillId="8" borderId="31" xfId="0" applyFont="1" applyFill="1" applyBorder="1">
      <alignment vertical="center"/>
    </xf>
    <xf numFmtId="0" fontId="5" fillId="8" borderId="34" xfId="0" applyFont="1" applyFill="1" applyBorder="1">
      <alignment vertical="center"/>
    </xf>
    <xf numFmtId="0" fontId="5" fillId="7" borderId="131" xfId="0" applyFont="1" applyFill="1" applyBorder="1" applyAlignment="1">
      <alignment horizontal="center" vertical="center"/>
    </xf>
    <xf numFmtId="0" fontId="5" fillId="7" borderId="115" xfId="0" applyFont="1" applyFill="1" applyBorder="1" applyAlignment="1">
      <alignment horizontal="center" vertical="center" wrapText="1"/>
    </xf>
    <xf numFmtId="0" fontId="5" fillId="7" borderId="116" xfId="0" applyFont="1" applyFill="1" applyBorder="1" applyAlignment="1">
      <alignment horizontal="center" vertical="center" wrapText="1"/>
    </xf>
    <xf numFmtId="0" fontId="5" fillId="7" borderId="131" xfId="0" applyFont="1" applyFill="1" applyBorder="1" applyAlignment="1">
      <alignment horizontal="center" vertical="center" wrapText="1"/>
    </xf>
    <xf numFmtId="0" fontId="5" fillId="14" borderId="35" xfId="0" applyFont="1" applyFill="1" applyBorder="1" applyAlignment="1">
      <alignment horizontal="center" vertical="center"/>
    </xf>
    <xf numFmtId="0" fontId="11" fillId="11" borderId="109" xfId="0" applyFont="1" applyFill="1" applyBorder="1" applyAlignment="1">
      <alignment horizontal="center" vertical="center" wrapText="1"/>
    </xf>
    <xf numFmtId="0" fontId="11" fillId="11" borderId="110" xfId="0" applyFont="1" applyFill="1" applyBorder="1" applyAlignment="1">
      <alignment horizontal="center" vertical="center" wrapText="1"/>
    </xf>
    <xf numFmtId="9" fontId="0" fillId="8" borderId="101" xfId="0" applyNumberFormat="1" applyFill="1" applyBorder="1" applyAlignment="1">
      <alignment horizontal="center" vertical="center"/>
    </xf>
    <xf numFmtId="0" fontId="5" fillId="12" borderId="98" xfId="0" applyFont="1" applyFill="1" applyBorder="1" applyAlignment="1">
      <alignment horizontal="center" vertical="center"/>
    </xf>
    <xf numFmtId="0" fontId="5" fillId="12" borderId="15" xfId="0" applyFont="1" applyFill="1" applyBorder="1" applyAlignment="1">
      <alignment horizontal="center" vertical="center" wrapText="1"/>
    </xf>
    <xf numFmtId="0" fontId="5" fillId="12" borderId="104" xfId="0" applyFont="1" applyFill="1" applyBorder="1" applyAlignment="1">
      <alignment horizontal="center" vertical="center" wrapText="1"/>
    </xf>
    <xf numFmtId="0" fontId="5" fillId="8" borderId="132" xfId="0" applyFont="1" applyFill="1" applyBorder="1" applyAlignment="1">
      <alignment horizontal="center" vertical="center" wrapText="1"/>
    </xf>
    <xf numFmtId="0" fontId="5" fillId="8" borderId="19" xfId="0" applyFont="1" applyFill="1" applyBorder="1" applyAlignment="1">
      <alignment horizontal="center" vertical="center"/>
    </xf>
    <xf numFmtId="0" fontId="5" fillId="8" borderId="124" xfId="0" applyFont="1" applyFill="1" applyBorder="1" applyAlignment="1">
      <alignment horizontal="center" vertical="center"/>
    </xf>
    <xf numFmtId="0" fontId="5" fillId="8" borderId="20" xfId="0" applyFont="1" applyFill="1" applyBorder="1" applyAlignment="1">
      <alignment horizontal="center" vertical="center" wrapText="1"/>
    </xf>
    <xf numFmtId="0" fontId="5" fillId="8" borderId="129" xfId="0" applyFont="1" applyFill="1" applyBorder="1" applyAlignment="1">
      <alignment horizontal="center" vertical="center"/>
    </xf>
    <xf numFmtId="0" fontId="5" fillId="8" borderId="130" xfId="0" applyFont="1" applyFill="1" applyBorder="1" applyAlignment="1">
      <alignment horizontal="center" vertical="center"/>
    </xf>
    <xf numFmtId="0" fontId="5" fillId="8" borderId="133" xfId="0" applyFont="1" applyFill="1" applyBorder="1" applyAlignment="1">
      <alignment horizontal="center" vertical="center" wrapText="1"/>
    </xf>
    <xf numFmtId="0" fontId="5" fillId="6" borderId="98" xfId="0" applyFont="1" applyFill="1" applyBorder="1" applyAlignment="1">
      <alignment horizontal="left" vertical="center"/>
    </xf>
    <xf numFmtId="0" fontId="5" fillId="8" borderId="98" xfId="0" applyFont="1" applyFill="1" applyBorder="1">
      <alignment vertical="center"/>
    </xf>
    <xf numFmtId="0" fontId="5" fillId="8" borderId="134" xfId="0" applyFont="1" applyFill="1" applyBorder="1">
      <alignment vertical="center"/>
    </xf>
    <xf numFmtId="0" fontId="5" fillId="6" borderId="28" xfId="0" applyFont="1" applyFill="1" applyBorder="1">
      <alignment vertical="center"/>
    </xf>
    <xf numFmtId="0" fontId="17" fillId="8" borderId="135" xfId="0" applyFont="1" applyFill="1" applyBorder="1">
      <alignment vertical="center"/>
    </xf>
    <xf numFmtId="0" fontId="5" fillId="8" borderId="135" xfId="0" applyFont="1" applyFill="1" applyBorder="1">
      <alignment vertical="center"/>
    </xf>
    <xf numFmtId="0" fontId="5" fillId="8" borderId="136" xfId="0" applyFont="1" applyFill="1" applyBorder="1">
      <alignment vertical="center"/>
    </xf>
    <xf numFmtId="0" fontId="5" fillId="8" borderId="137" xfId="0" applyFont="1" applyFill="1" applyBorder="1">
      <alignment vertical="center"/>
    </xf>
    <xf numFmtId="0" fontId="5" fillId="13" borderId="92"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44" xfId="0" applyFont="1" applyFill="1" applyBorder="1" applyAlignment="1">
      <alignment horizontal="center" vertical="center"/>
    </xf>
    <xf numFmtId="0" fontId="5" fillId="13" borderId="138" xfId="0" applyFont="1" applyFill="1" applyBorder="1" applyAlignment="1">
      <alignment horizontal="center" vertical="center"/>
    </xf>
    <xf numFmtId="0" fontId="0" fillId="8" borderId="128" xfId="0" applyFont="1" applyFill="1" applyBorder="1" applyAlignment="1">
      <alignment vertical="center"/>
    </xf>
    <xf numFmtId="0" fontId="0" fillId="8" borderId="59" xfId="0" applyFont="1" applyFill="1" applyBorder="1" applyAlignment="1">
      <alignment vertical="center"/>
    </xf>
    <xf numFmtId="0" fontId="5" fillId="8" borderId="118" xfId="0" applyFont="1" applyFill="1" applyBorder="1" applyAlignment="1">
      <alignment horizontal="center" vertical="center"/>
    </xf>
    <xf numFmtId="0" fontId="5" fillId="8" borderId="28" xfId="0" applyFont="1" applyFill="1" applyBorder="1" applyAlignment="1">
      <alignment horizontal="center" vertical="center"/>
    </xf>
    <xf numFmtId="0" fontId="5" fillId="7" borderId="139" xfId="0" applyFont="1" applyFill="1" applyBorder="1" applyAlignment="1">
      <alignment horizontal="center" vertical="center"/>
    </xf>
    <xf numFmtId="0" fontId="17" fillId="8" borderId="101" xfId="0" applyFont="1" applyFill="1" applyBorder="1">
      <alignment vertical="center"/>
    </xf>
    <xf numFmtId="0" fontId="5" fillId="8" borderId="101" xfId="0" applyFont="1" applyFill="1" applyBorder="1">
      <alignment vertical="center"/>
    </xf>
    <xf numFmtId="0" fontId="5" fillId="14" borderId="25" xfId="0" applyFont="1" applyFill="1" applyBorder="1">
      <alignment vertical="center"/>
    </xf>
    <xf numFmtId="0" fontId="5" fillId="6" borderId="25" xfId="0" applyFont="1" applyFill="1" applyBorder="1" applyProtection="1">
      <alignment vertical="center"/>
      <protection locked="0"/>
    </xf>
    <xf numFmtId="0" fontId="5" fillId="10" borderId="15" xfId="0" applyFont="1" applyFill="1" applyBorder="1" applyAlignment="1" applyProtection="1">
      <alignment horizontal="center" vertical="center"/>
      <protection locked="0"/>
    </xf>
    <xf numFmtId="0" fontId="5" fillId="10" borderId="16" xfId="0" applyFont="1" applyFill="1" applyBorder="1" applyAlignment="1" applyProtection="1">
      <alignment horizontal="center" vertical="center"/>
      <protection locked="0"/>
    </xf>
    <xf numFmtId="0" fontId="5" fillId="5" borderId="0" xfId="0" applyFont="1" applyFill="1" applyAlignment="1">
      <alignment vertical="center"/>
    </xf>
    <xf numFmtId="0" fontId="5" fillId="8" borderId="28" xfId="0" applyFont="1" applyFill="1" applyBorder="1" applyAlignment="1" applyProtection="1">
      <alignment horizontal="center" vertical="center"/>
      <protection locked="0"/>
    </xf>
    <xf numFmtId="0" fontId="18" fillId="8" borderId="25" xfId="11" applyFont="1" applyFill="1" applyBorder="1" applyAlignment="1" applyProtection="1">
      <alignment vertical="center"/>
    </xf>
    <xf numFmtId="0" fontId="18" fillId="8" borderId="28" xfId="11" applyFont="1" applyFill="1" applyBorder="1" applyAlignment="1" applyProtection="1">
      <alignment vertical="center"/>
    </xf>
    <xf numFmtId="0" fontId="5" fillId="8" borderId="25" xfId="0" applyFont="1" applyFill="1" applyBorder="1">
      <alignment vertical="center"/>
    </xf>
    <xf numFmtId="0" fontId="5" fillId="8" borderId="28" xfId="0" applyFont="1" applyFill="1" applyBorder="1">
      <alignment vertical="center"/>
    </xf>
  </cellXfs>
  <cellStyles count="66">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 4 3 2" xfId="33"/>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常规 2 3 2" xfId="54"/>
    <cellStyle name="60% - 强调文字颜色 6" xfId="55" builtinId="52"/>
    <cellStyle name="百分比 3" xfId="56"/>
    <cellStyle name="常规 11" xfId="57"/>
    <cellStyle name="常规 11 2" xfId="58"/>
    <cellStyle name="常规 2" xfId="59"/>
    <cellStyle name="常规 3" xfId="60"/>
    <cellStyle name="常规 4" xfId="61"/>
    <cellStyle name="常规 4 2" xfId="62"/>
    <cellStyle name="常规 4 3" xfId="63"/>
    <cellStyle name="超链接 2" xfId="64"/>
    <cellStyle name="超链接 3" xfId="65"/>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9" Type="http://schemas.openxmlformats.org/officeDocument/2006/relationships/image" Target="../media/image14.emf"/><Relationship Id="rId8" Type="http://schemas.openxmlformats.org/officeDocument/2006/relationships/image" Target="../media/image13.emf"/><Relationship Id="rId7" Type="http://schemas.openxmlformats.org/officeDocument/2006/relationships/image" Target="../media/image12.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33618</xdr:colOff>
      <xdr:row>1</xdr:row>
      <xdr:rowOff>33618</xdr:rowOff>
    </xdr:from>
    <xdr:to>
      <xdr:col>4</xdr:col>
      <xdr:colOff>479052</xdr:colOff>
      <xdr:row>2</xdr:row>
      <xdr:rowOff>347384</xdr:rowOff>
    </xdr:to>
    <xdr:pic>
      <xdr:nvPicPr>
        <xdr:cNvPr id="2" name="图片 1"/>
        <xdr:cNvPicPr preferRelativeResize="0">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33020" y="254000"/>
          <a:ext cx="1818005" cy="666750"/>
        </a:xfrm>
        <a:prstGeom prst="rect">
          <a:avLst/>
        </a:prstGeom>
        <a:noFill/>
      </xdr:spPr>
    </xdr:pic>
    <xdr:clientData/>
  </xdr:twoCellAnchor>
  <xdr:twoCellAnchor>
    <xdr:from>
      <xdr:col>1</xdr:col>
      <xdr:colOff>33617</xdr:colOff>
      <xdr:row>101</xdr:row>
      <xdr:rowOff>11206</xdr:rowOff>
    </xdr:from>
    <xdr:to>
      <xdr:col>4</xdr:col>
      <xdr:colOff>22412</xdr:colOff>
      <xdr:row>102</xdr:row>
      <xdr:rowOff>11206</xdr:rowOff>
    </xdr:to>
    <xdr:cxnSp>
      <xdr:nvCxnSpPr>
        <xdr:cNvPr id="3" name="直接连接符 2"/>
        <xdr:cNvCxnSpPr/>
      </xdr:nvCxnSpPr>
      <xdr:spPr>
        <a:xfrm>
          <a:off x="76200" y="45761275"/>
          <a:ext cx="1318260" cy="45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33617</xdr:colOff>
      <xdr:row>101</xdr:row>
      <xdr:rowOff>11206</xdr:rowOff>
    </xdr:from>
    <xdr:to>
      <xdr:col>4</xdr:col>
      <xdr:colOff>22412</xdr:colOff>
      <xdr:row>102</xdr:row>
      <xdr:rowOff>11206</xdr:rowOff>
    </xdr:to>
    <xdr:cxnSp>
      <xdr:nvCxnSpPr>
        <xdr:cNvPr id="4" name="直接连接符 3"/>
        <xdr:cNvCxnSpPr/>
      </xdr:nvCxnSpPr>
      <xdr:spPr>
        <a:xfrm>
          <a:off x="76200" y="45761275"/>
          <a:ext cx="1318260" cy="45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33617</xdr:colOff>
      <xdr:row>101</xdr:row>
      <xdr:rowOff>11206</xdr:rowOff>
    </xdr:from>
    <xdr:to>
      <xdr:col>4</xdr:col>
      <xdr:colOff>22412</xdr:colOff>
      <xdr:row>102</xdr:row>
      <xdr:rowOff>11206</xdr:rowOff>
    </xdr:to>
    <xdr:cxnSp>
      <xdr:nvCxnSpPr>
        <xdr:cNvPr id="8" name="直接连接符 7"/>
        <xdr:cNvCxnSpPr/>
      </xdr:nvCxnSpPr>
      <xdr:spPr>
        <a:xfrm>
          <a:off x="76200" y="45761275"/>
          <a:ext cx="1318260" cy="45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33617</xdr:colOff>
      <xdr:row>101</xdr:row>
      <xdr:rowOff>11206</xdr:rowOff>
    </xdr:from>
    <xdr:to>
      <xdr:col>4</xdr:col>
      <xdr:colOff>22412</xdr:colOff>
      <xdr:row>102</xdr:row>
      <xdr:rowOff>11206</xdr:rowOff>
    </xdr:to>
    <xdr:cxnSp>
      <xdr:nvCxnSpPr>
        <xdr:cNvPr id="6" name="直接连接符 5"/>
        <xdr:cNvCxnSpPr/>
      </xdr:nvCxnSpPr>
      <xdr:spPr>
        <a:xfrm>
          <a:off x="76200" y="45761275"/>
          <a:ext cx="1318260" cy="457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24</xdr:col>
      <xdr:colOff>281305</xdr:colOff>
      <xdr:row>73</xdr:row>
      <xdr:rowOff>43180</xdr:rowOff>
    </xdr:from>
    <xdr:to>
      <xdr:col>27</xdr:col>
      <xdr:colOff>44450</xdr:colOff>
      <xdr:row>73</xdr:row>
      <xdr:rowOff>495300</xdr:rowOff>
    </xdr:to>
    <xdr:pic>
      <xdr:nvPicPr>
        <xdr:cNvPr id="7" name="图片 6" descr="2c217948683058787f571eac2819f52"/>
        <xdr:cNvPicPr>
          <a:picLocks noChangeAspect="1"/>
        </xdr:cNvPicPr>
      </xdr:nvPicPr>
      <xdr:blipFill>
        <a:blip r:embed="rId2" cstate="print"/>
        <a:stretch>
          <a:fillRect/>
        </a:stretch>
      </xdr:blipFill>
      <xdr:spPr>
        <a:xfrm>
          <a:off x="11541760" y="32873950"/>
          <a:ext cx="1109345" cy="452120"/>
        </a:xfrm>
        <a:prstGeom prst="rect">
          <a:avLst/>
        </a:prstGeom>
      </xdr:spPr>
    </xdr:pic>
    <xdr:clientData/>
  </xdr:twoCellAnchor>
  <xdr:twoCellAnchor editAs="oneCell">
    <xdr:from>
      <xdr:col>27</xdr:col>
      <xdr:colOff>283210</xdr:colOff>
      <xdr:row>73</xdr:row>
      <xdr:rowOff>50165</xdr:rowOff>
    </xdr:from>
    <xdr:to>
      <xdr:col>29</xdr:col>
      <xdr:colOff>401955</xdr:colOff>
      <xdr:row>73</xdr:row>
      <xdr:rowOff>481965</xdr:rowOff>
    </xdr:to>
    <xdr:pic>
      <xdr:nvPicPr>
        <xdr:cNvPr id="9" name="图片 8" descr="e48698478541d2e21f173165ea1b299"/>
        <xdr:cNvPicPr>
          <a:picLocks noChangeAspect="1"/>
        </xdr:cNvPicPr>
      </xdr:nvPicPr>
      <xdr:blipFill>
        <a:blip r:embed="rId3" cstate="print"/>
        <a:stretch>
          <a:fillRect/>
        </a:stretch>
      </xdr:blipFill>
      <xdr:spPr>
        <a:xfrm>
          <a:off x="12889865" y="32880935"/>
          <a:ext cx="993140" cy="431800"/>
        </a:xfrm>
        <a:prstGeom prst="rect">
          <a:avLst/>
        </a:prstGeom>
      </xdr:spPr>
    </xdr:pic>
    <xdr:clientData/>
  </xdr:twoCellAnchor>
  <xdr:twoCellAnchor editAs="oneCell">
    <xdr:from>
      <xdr:col>24</xdr:col>
      <xdr:colOff>271780</xdr:colOff>
      <xdr:row>73</xdr:row>
      <xdr:rowOff>533400</xdr:rowOff>
    </xdr:from>
    <xdr:to>
      <xdr:col>27</xdr:col>
      <xdr:colOff>51435</xdr:colOff>
      <xdr:row>74</xdr:row>
      <xdr:rowOff>462280</xdr:rowOff>
    </xdr:to>
    <xdr:pic>
      <xdr:nvPicPr>
        <xdr:cNvPr id="10" name="图片 9" descr="bbb091ed86ae0195bbffa71c4b02613"/>
        <xdr:cNvPicPr>
          <a:picLocks noChangeAspect="1"/>
        </xdr:cNvPicPr>
      </xdr:nvPicPr>
      <xdr:blipFill>
        <a:blip r:embed="rId4" cstate="print"/>
        <a:stretch>
          <a:fillRect/>
        </a:stretch>
      </xdr:blipFill>
      <xdr:spPr>
        <a:xfrm>
          <a:off x="11532235" y="33364170"/>
          <a:ext cx="1125855" cy="462280"/>
        </a:xfrm>
        <a:prstGeom prst="rect">
          <a:avLst/>
        </a:prstGeom>
      </xdr:spPr>
    </xdr:pic>
    <xdr:clientData/>
  </xdr:twoCellAnchor>
  <xdr:twoCellAnchor editAs="oneCell">
    <xdr:from>
      <xdr:col>27</xdr:col>
      <xdr:colOff>281305</xdr:colOff>
      <xdr:row>74</xdr:row>
      <xdr:rowOff>2540</xdr:rowOff>
    </xdr:from>
    <xdr:to>
      <xdr:col>29</xdr:col>
      <xdr:colOff>420370</xdr:colOff>
      <xdr:row>75</xdr:row>
      <xdr:rowOff>3810</xdr:rowOff>
    </xdr:to>
    <xdr:pic>
      <xdr:nvPicPr>
        <xdr:cNvPr id="11" name="图片 10" descr="9491aa93056c405cdd12bf0ab84a7fc"/>
        <xdr:cNvPicPr>
          <a:picLocks noChangeAspect="1"/>
        </xdr:cNvPicPr>
      </xdr:nvPicPr>
      <xdr:blipFill>
        <a:blip r:embed="rId5" cstate="print"/>
        <a:stretch>
          <a:fillRect/>
        </a:stretch>
      </xdr:blipFill>
      <xdr:spPr>
        <a:xfrm>
          <a:off x="12887960" y="33366710"/>
          <a:ext cx="1013460" cy="5346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281940</xdr:colOff>
          <xdr:row>61</xdr:row>
          <xdr:rowOff>15240</xdr:rowOff>
        </xdr:from>
        <xdr:to>
          <xdr:col>6</xdr:col>
          <xdr:colOff>0</xdr:colOff>
          <xdr:row>62</xdr:row>
          <xdr:rowOff>281940</xdr:rowOff>
        </xdr:to>
        <xdr:sp>
          <xdr:nvSpPr>
            <xdr:cNvPr id="2301" name="Object 253" hidden="1">
              <a:extLst>
                <a:ext uri="{63B3BB69-23CF-44E3-9099-C40C66FF867C}">
                  <a14:compatExt spid="_x0000_s2301"/>
                </a:ext>
              </a:extLst>
            </xdr:cNvPr>
            <xdr:cNvSpPr/>
          </xdr:nvSpPr>
          <xdr:spPr>
            <a:xfrm>
              <a:off x="702310" y="27163395"/>
              <a:ext cx="1596390" cy="6858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xdr:colOff>
          <xdr:row>61</xdr:row>
          <xdr:rowOff>15240</xdr:rowOff>
        </xdr:from>
        <xdr:to>
          <xdr:col>20</xdr:col>
          <xdr:colOff>76200</xdr:colOff>
          <xdr:row>62</xdr:row>
          <xdr:rowOff>220980</xdr:rowOff>
        </xdr:to>
        <xdr:sp>
          <xdr:nvSpPr>
            <xdr:cNvPr id="2302" name="Object 254" hidden="1">
              <a:extLst>
                <a:ext uri="{63B3BB69-23CF-44E3-9099-C40C66FF867C}">
                  <a14:compatExt spid="_x0000_s2302"/>
                </a:ext>
              </a:extLst>
            </xdr:cNvPr>
            <xdr:cNvSpPr/>
          </xdr:nvSpPr>
          <xdr:spPr>
            <a:xfrm>
              <a:off x="7802880" y="27163395"/>
              <a:ext cx="1193165" cy="6248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342900</xdr:colOff>
          <xdr:row>61</xdr:row>
          <xdr:rowOff>0</xdr:rowOff>
        </xdr:from>
        <xdr:to>
          <xdr:col>31</xdr:col>
          <xdr:colOff>7620</xdr:colOff>
          <xdr:row>62</xdr:row>
          <xdr:rowOff>297180</xdr:rowOff>
        </xdr:to>
        <xdr:sp>
          <xdr:nvSpPr>
            <xdr:cNvPr id="2303" name="Object 255" hidden="1">
              <a:extLst>
                <a:ext uri="{63B3BB69-23CF-44E3-9099-C40C66FF867C}">
                  <a14:compatExt spid="_x0000_s2303"/>
                </a:ext>
              </a:extLst>
            </xdr:cNvPr>
            <xdr:cNvSpPr/>
          </xdr:nvSpPr>
          <xdr:spPr>
            <a:xfrm>
              <a:off x="13823950" y="27148155"/>
              <a:ext cx="487680" cy="7162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312420</xdr:colOff>
          <xdr:row>92</xdr:row>
          <xdr:rowOff>121920</xdr:rowOff>
        </xdr:from>
        <xdr:to>
          <xdr:col>26</xdr:col>
          <xdr:colOff>273685</xdr:colOff>
          <xdr:row>92</xdr:row>
          <xdr:rowOff>403860</xdr:rowOff>
        </xdr:to>
        <xdr:sp>
          <xdr:nvSpPr>
            <xdr:cNvPr id="2304" name="Object 256" hidden="1">
              <a:extLst>
                <a:ext uri="{63B3BB69-23CF-44E3-9099-C40C66FF867C}">
                  <a14:compatExt spid="_x0000_s2304"/>
                </a:ext>
              </a:extLst>
            </xdr:cNvPr>
            <xdr:cNvSpPr/>
          </xdr:nvSpPr>
          <xdr:spPr>
            <a:xfrm>
              <a:off x="11041380" y="42033825"/>
              <a:ext cx="1384300" cy="28194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67</xdr:row>
          <xdr:rowOff>45720</xdr:rowOff>
        </xdr:from>
        <xdr:to>
          <xdr:col>6</xdr:col>
          <xdr:colOff>304800</xdr:colOff>
          <xdr:row>68</xdr:row>
          <xdr:rowOff>312420</xdr:rowOff>
        </xdr:to>
        <xdr:sp>
          <xdr:nvSpPr>
            <xdr:cNvPr id="2305" name="Object 257" hidden="1">
              <a:extLst>
                <a:ext uri="{63B3BB69-23CF-44E3-9099-C40C66FF867C}">
                  <a14:compatExt spid="_x0000_s2305"/>
                </a:ext>
              </a:extLst>
            </xdr:cNvPr>
            <xdr:cNvSpPr/>
          </xdr:nvSpPr>
          <xdr:spPr>
            <a:xfrm>
              <a:off x="1065530" y="29708475"/>
              <a:ext cx="1537970" cy="68580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2540</xdr:colOff>
          <xdr:row>67</xdr:row>
          <xdr:rowOff>64135</xdr:rowOff>
        </xdr:from>
        <xdr:to>
          <xdr:col>20</xdr:col>
          <xdr:colOff>40640</xdr:colOff>
          <xdr:row>68</xdr:row>
          <xdr:rowOff>285115</xdr:rowOff>
        </xdr:to>
        <xdr:sp>
          <xdr:nvSpPr>
            <xdr:cNvPr id="2306" name="Object 258" hidden="1">
              <a:extLst>
                <a:ext uri="{63B3BB69-23CF-44E3-9099-C40C66FF867C}">
                  <a14:compatExt spid="_x0000_s2306"/>
                </a:ext>
              </a:extLst>
            </xdr:cNvPr>
            <xdr:cNvSpPr/>
          </xdr:nvSpPr>
          <xdr:spPr>
            <a:xfrm>
              <a:off x="7790180" y="29726890"/>
              <a:ext cx="1170305" cy="6400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231140</xdr:colOff>
          <xdr:row>67</xdr:row>
          <xdr:rowOff>56515</xdr:rowOff>
        </xdr:from>
        <xdr:to>
          <xdr:col>30</xdr:col>
          <xdr:colOff>170180</xdr:colOff>
          <xdr:row>68</xdr:row>
          <xdr:rowOff>300990</xdr:rowOff>
        </xdr:to>
        <xdr:sp>
          <xdr:nvSpPr>
            <xdr:cNvPr id="2307" name="Object 259" hidden="1">
              <a:extLst>
                <a:ext uri="{63B3BB69-23CF-44E3-9099-C40C66FF867C}">
                  <a14:compatExt spid="_x0000_s2307"/>
                </a:ext>
              </a:extLst>
            </xdr:cNvPr>
            <xdr:cNvSpPr/>
          </xdr:nvSpPr>
          <xdr:spPr>
            <a:xfrm>
              <a:off x="13712190" y="29719270"/>
              <a:ext cx="401955" cy="6635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273685</xdr:colOff>
          <xdr:row>93</xdr:row>
          <xdr:rowOff>76200</xdr:rowOff>
        </xdr:from>
        <xdr:to>
          <xdr:col>26</xdr:col>
          <xdr:colOff>182880</xdr:colOff>
          <xdr:row>93</xdr:row>
          <xdr:rowOff>288925</xdr:rowOff>
        </xdr:to>
        <xdr:sp>
          <xdr:nvSpPr>
            <xdr:cNvPr id="2308" name="Object 260" hidden="1">
              <a:extLst>
                <a:ext uri="{63B3BB69-23CF-44E3-9099-C40C66FF867C}">
                  <a14:compatExt spid="_x0000_s2308"/>
                </a:ext>
              </a:extLst>
            </xdr:cNvPr>
            <xdr:cNvSpPr/>
          </xdr:nvSpPr>
          <xdr:spPr>
            <a:xfrm>
              <a:off x="11002645" y="42588180"/>
              <a:ext cx="1332230" cy="21272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xdr:colOff>
          <xdr:row>113</xdr:row>
          <xdr:rowOff>146050</xdr:rowOff>
        </xdr:from>
        <xdr:to>
          <xdr:col>2</xdr:col>
          <xdr:colOff>461010</xdr:colOff>
          <xdr:row>116</xdr:row>
          <xdr:rowOff>92710</xdr:rowOff>
        </xdr:to>
        <xdr:sp>
          <xdr:nvSpPr>
            <xdr:cNvPr id="2309" name="Object 261" hidden="1">
              <a:extLst>
                <a:ext uri="{63B3BB69-23CF-44E3-9099-C40C66FF867C}">
                  <a14:compatExt spid="_x0000_s2309"/>
                </a:ext>
              </a:extLst>
            </xdr:cNvPr>
            <xdr:cNvSpPr/>
          </xdr:nvSpPr>
          <xdr:spPr>
            <a:xfrm>
              <a:off x="107950" y="50942240"/>
              <a:ext cx="773430" cy="60960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image" Target="../media/image8.emf"/><Relationship Id="rId8" Type="http://schemas.openxmlformats.org/officeDocument/2006/relationships/package" Target="../embeddings/Workbook3.xlsx"/><Relationship Id="rId7" Type="http://schemas.openxmlformats.org/officeDocument/2006/relationships/image" Target="../media/image7.emf"/><Relationship Id="rId6" Type="http://schemas.openxmlformats.org/officeDocument/2006/relationships/package" Target="../embeddings/Workbook2.xlsx"/><Relationship Id="rId5" Type="http://schemas.openxmlformats.org/officeDocument/2006/relationships/image" Target="../media/image6.emf"/><Relationship Id="rId4" Type="http://schemas.openxmlformats.org/officeDocument/2006/relationships/package" Target="../embeddings/Workbook1.xlsx"/><Relationship Id="rId3" Type="http://schemas.openxmlformats.org/officeDocument/2006/relationships/vmlDrawing" Target="../drawings/vmlDrawing1.vml"/><Relationship Id="rId21" Type="http://schemas.openxmlformats.org/officeDocument/2006/relationships/image" Target="../media/image14.emf"/><Relationship Id="rId20" Type="http://schemas.openxmlformats.org/officeDocument/2006/relationships/oleObject" Target="../embeddings/oleObject1.bin"/><Relationship Id="rId2" Type="http://schemas.openxmlformats.org/officeDocument/2006/relationships/drawing" Target="../drawings/drawing1.xml"/><Relationship Id="rId19" Type="http://schemas.openxmlformats.org/officeDocument/2006/relationships/image" Target="../media/image13.emf"/><Relationship Id="rId18" Type="http://schemas.openxmlformats.org/officeDocument/2006/relationships/oleObject" Target="../embeddings/Workbook8.xls"/><Relationship Id="rId17" Type="http://schemas.openxmlformats.org/officeDocument/2006/relationships/image" Target="../media/image12.emf"/><Relationship Id="rId16" Type="http://schemas.openxmlformats.org/officeDocument/2006/relationships/package" Target="../embeddings/Workbook7.xlsx"/><Relationship Id="rId15" Type="http://schemas.openxmlformats.org/officeDocument/2006/relationships/image" Target="../media/image11.emf"/><Relationship Id="rId14" Type="http://schemas.openxmlformats.org/officeDocument/2006/relationships/package" Target="../embeddings/Workbook6.xlsx"/><Relationship Id="rId13" Type="http://schemas.openxmlformats.org/officeDocument/2006/relationships/image" Target="../media/image10.emf"/><Relationship Id="rId12" Type="http://schemas.openxmlformats.org/officeDocument/2006/relationships/package" Target="../embeddings/Workbook5.xlsx"/><Relationship Id="rId11" Type="http://schemas.openxmlformats.org/officeDocument/2006/relationships/image" Target="../media/image9.emf"/><Relationship Id="rId10" Type="http://schemas.openxmlformats.org/officeDocument/2006/relationships/oleObject" Target="../embeddings/Workbook4.xls"/><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K118"/>
  <sheetViews>
    <sheetView tabSelected="1" zoomScale="70" zoomScaleNormal="70" workbookViewId="0">
      <selection activeCell="J20" sqref="J20:K20"/>
    </sheetView>
  </sheetViews>
  <sheetFormatPr defaultColWidth="9" defaultRowHeight="17.4"/>
  <cols>
    <col min="1" max="1" width="0.62962962962963" style="40" customWidth="1"/>
    <col min="2" max="2" width="5.5" style="40" customWidth="1"/>
    <col min="3" max="3" width="7.62962962962963" style="40" customWidth="1"/>
    <col min="4" max="4" width="6.25" style="40" customWidth="1"/>
    <col min="5" max="5" width="7.37962962962963" style="40" customWidth="1"/>
    <col min="6" max="7" width="6.12962962962963" style="40" customWidth="1"/>
    <col min="8" max="8" width="7" style="40" customWidth="1"/>
    <col min="9" max="9" width="7.12962962962963" style="40" customWidth="1"/>
    <col min="10" max="15" width="6.12962962962963" style="40" customWidth="1"/>
    <col min="16" max="16" width="10.25" style="40" customWidth="1"/>
    <col min="17" max="17" width="6.25" style="40" customWidth="1"/>
    <col min="18" max="18" width="6.5" style="40" customWidth="1"/>
    <col min="19" max="19" width="6.12962962962963" style="40" customWidth="1"/>
    <col min="20" max="20" width="10.3796296296296" style="40" customWidth="1"/>
    <col min="21" max="21" width="10.5" style="40" customWidth="1"/>
    <col min="22" max="22" width="10.3796296296296" style="40" customWidth="1"/>
    <col min="23" max="23" width="5.5" style="40" customWidth="1"/>
    <col min="24" max="25" width="7.75" style="40" customWidth="1"/>
    <col min="26" max="26" width="5.25" style="40" customWidth="1"/>
    <col min="27" max="27" width="6.62962962962963" style="40" customWidth="1"/>
    <col min="28" max="28" width="6.5" style="40" customWidth="1"/>
    <col min="29" max="29" width="6.25" style="40" customWidth="1"/>
    <col min="30" max="30" width="6.75" style="40" customWidth="1"/>
    <col min="31" max="31" width="5.25" style="40" customWidth="1"/>
    <col min="32" max="32" width="6.62962962962963" style="40" customWidth="1"/>
    <col min="33" max="33" width="5.25" style="40" customWidth="1"/>
    <col min="34" max="34" width="10.3796296296296" style="40" customWidth="1"/>
    <col min="35" max="35" width="15.25" style="40" customWidth="1"/>
    <col min="36" max="38" width="9" style="40"/>
    <col min="39" max="39" width="11.5" style="40" customWidth="1"/>
    <col min="40" max="16384" width="9" style="40"/>
  </cols>
  <sheetData>
    <row r="2" ht="27.75" customHeight="1" spans="1:35">
      <c r="A2" s="41"/>
      <c r="B2" s="42"/>
      <c r="C2" s="43"/>
      <c r="D2" s="43"/>
      <c r="E2" s="44"/>
      <c r="F2" s="45" t="s">
        <v>0</v>
      </c>
      <c r="G2" s="46"/>
      <c r="H2" s="46"/>
      <c r="I2" s="46"/>
      <c r="J2" s="46"/>
      <c r="K2" s="46"/>
      <c r="L2" s="46"/>
      <c r="M2" s="46"/>
      <c r="N2" s="46"/>
      <c r="O2" s="46"/>
      <c r="P2" s="46"/>
      <c r="Q2" s="46"/>
      <c r="R2" s="46"/>
      <c r="S2" s="46"/>
      <c r="T2" s="46"/>
      <c r="U2" s="46"/>
      <c r="V2" s="46"/>
      <c r="W2" s="46"/>
      <c r="X2" s="46"/>
      <c r="Y2" s="46"/>
      <c r="Z2" s="46"/>
      <c r="AA2" s="300"/>
      <c r="AB2" s="301" t="s">
        <v>1</v>
      </c>
      <c r="AC2" s="302"/>
      <c r="AD2" s="302"/>
      <c r="AE2" s="303" t="s">
        <v>2</v>
      </c>
      <c r="AF2" s="303"/>
      <c r="AG2" s="303"/>
      <c r="AH2" s="303" t="s">
        <v>3</v>
      </c>
      <c r="AI2" s="344"/>
    </row>
    <row r="3" ht="31.5" customHeight="1" spans="1:35">
      <c r="A3" s="47"/>
      <c r="B3" s="48"/>
      <c r="C3" s="49"/>
      <c r="D3" s="49"/>
      <c r="E3" s="50"/>
      <c r="F3" s="51"/>
      <c r="G3" s="52"/>
      <c r="H3" s="52"/>
      <c r="I3" s="52"/>
      <c r="J3" s="52"/>
      <c r="K3" s="52"/>
      <c r="L3" s="52"/>
      <c r="M3" s="52"/>
      <c r="N3" s="52"/>
      <c r="O3" s="52"/>
      <c r="P3" s="52"/>
      <c r="Q3" s="52"/>
      <c r="R3" s="52"/>
      <c r="S3" s="52"/>
      <c r="T3" s="52"/>
      <c r="U3" s="52"/>
      <c r="V3" s="52"/>
      <c r="W3" s="52"/>
      <c r="X3" s="52"/>
      <c r="Y3" s="52"/>
      <c r="Z3" s="52"/>
      <c r="AA3" s="304"/>
      <c r="AB3" s="305" t="s">
        <v>4</v>
      </c>
      <c r="AC3" s="306"/>
      <c r="AD3" s="307"/>
      <c r="AE3" s="308" t="s">
        <v>5</v>
      </c>
      <c r="AF3" s="309"/>
      <c r="AG3" s="345"/>
      <c r="AH3" s="346" t="s">
        <v>6</v>
      </c>
      <c r="AI3" s="347"/>
    </row>
    <row r="4" ht="33" customHeight="1" spans="2:35">
      <c r="B4" s="53" t="s">
        <v>7</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348"/>
    </row>
    <row r="5" ht="33" customHeight="1" spans="1:35">
      <c r="A5" s="55"/>
      <c r="B5" s="56" t="s">
        <v>8</v>
      </c>
      <c r="C5" s="57"/>
      <c r="D5" s="57"/>
      <c r="E5" s="57"/>
      <c r="F5" s="57"/>
      <c r="G5" s="57"/>
      <c r="H5" s="57"/>
      <c r="I5" s="57"/>
      <c r="J5" s="57"/>
      <c r="K5" s="57"/>
      <c r="L5" s="57"/>
      <c r="M5" s="57"/>
      <c r="N5" s="57"/>
      <c r="O5" s="57"/>
      <c r="P5" s="57"/>
      <c r="Q5" s="57"/>
      <c r="R5" s="240"/>
      <c r="S5" s="241" t="s">
        <v>9</v>
      </c>
      <c r="T5" s="57"/>
      <c r="U5" s="57"/>
      <c r="V5" s="57"/>
      <c r="W5" s="57"/>
      <c r="X5" s="57"/>
      <c r="Y5" s="57"/>
      <c r="Z5" s="57"/>
      <c r="AA5" s="57"/>
      <c r="AB5" s="57"/>
      <c r="AC5" s="57"/>
      <c r="AD5" s="57"/>
      <c r="AE5" s="57"/>
      <c r="AF5" s="57"/>
      <c r="AG5" s="57"/>
      <c r="AH5" s="57"/>
      <c r="AI5" s="349"/>
    </row>
    <row r="6" ht="33" customHeight="1" spans="1:35">
      <c r="A6" s="55"/>
      <c r="B6" s="58" t="s">
        <v>10</v>
      </c>
      <c r="C6" s="59" t="s">
        <v>11</v>
      </c>
      <c r="D6" s="60"/>
      <c r="E6" s="60"/>
      <c r="F6" s="60"/>
      <c r="G6" s="60"/>
      <c r="H6" s="60"/>
      <c r="I6" s="60"/>
      <c r="J6" s="60"/>
      <c r="K6" s="60"/>
      <c r="L6" s="60"/>
      <c r="M6" s="59" t="s">
        <v>12</v>
      </c>
      <c r="N6" s="60"/>
      <c r="O6" s="59" t="s">
        <v>13</v>
      </c>
      <c r="P6" s="60"/>
      <c r="Q6" s="59" t="s">
        <v>14</v>
      </c>
      <c r="R6" s="60"/>
      <c r="S6" s="59" t="s">
        <v>10</v>
      </c>
      <c r="T6" s="59" t="s">
        <v>11</v>
      </c>
      <c r="U6" s="60"/>
      <c r="V6" s="60"/>
      <c r="W6" s="60"/>
      <c r="X6" s="60"/>
      <c r="Y6" s="60"/>
      <c r="Z6" s="60"/>
      <c r="AA6" s="60"/>
      <c r="AB6" s="60"/>
      <c r="AC6" s="60"/>
      <c r="AD6" s="60"/>
      <c r="AE6" s="59" t="s">
        <v>12</v>
      </c>
      <c r="AF6" s="60"/>
      <c r="AG6" s="59" t="s">
        <v>15</v>
      </c>
      <c r="AH6" s="60"/>
      <c r="AI6" s="350" t="s">
        <v>14</v>
      </c>
    </row>
    <row r="7" s="36" customFormat="1" ht="55.5" customHeight="1" spans="2:35">
      <c r="B7" s="61">
        <v>1</v>
      </c>
      <c r="C7" s="62" t="s">
        <v>16</v>
      </c>
      <c r="D7" s="63"/>
      <c r="E7" s="63"/>
      <c r="F7" s="63"/>
      <c r="G7" s="63"/>
      <c r="H7" s="63"/>
      <c r="I7" s="63"/>
      <c r="J7" s="63"/>
      <c r="K7" s="63"/>
      <c r="L7" s="190"/>
      <c r="M7" s="191" t="s">
        <v>17</v>
      </c>
      <c r="N7" s="192"/>
      <c r="O7" s="193" t="s">
        <v>18</v>
      </c>
      <c r="P7" s="194"/>
      <c r="Q7" s="242" t="s">
        <v>19</v>
      </c>
      <c r="R7" s="243"/>
      <c r="S7" s="244">
        <v>1</v>
      </c>
      <c r="T7" s="245" t="s">
        <v>20</v>
      </c>
      <c r="U7" s="246"/>
      <c r="V7" s="246"/>
      <c r="W7" s="246"/>
      <c r="X7" s="246"/>
      <c r="Y7" s="246"/>
      <c r="Z7" s="246"/>
      <c r="AA7" s="246"/>
      <c r="AB7" s="246"/>
      <c r="AC7" s="246"/>
      <c r="AD7" s="310"/>
      <c r="AE7" s="311" t="s">
        <v>21</v>
      </c>
      <c r="AF7" s="312"/>
      <c r="AG7" s="351" t="s">
        <v>22</v>
      </c>
      <c r="AH7" s="352"/>
      <c r="AI7" s="353" t="s">
        <v>23</v>
      </c>
    </row>
    <row r="8" s="37" customFormat="1" ht="78" customHeight="1" spans="2:35">
      <c r="B8" s="61">
        <v>2</v>
      </c>
      <c r="C8" s="64" t="s">
        <v>24</v>
      </c>
      <c r="D8" s="65"/>
      <c r="E8" s="65"/>
      <c r="F8" s="65"/>
      <c r="G8" s="65"/>
      <c r="H8" s="65"/>
      <c r="I8" s="65"/>
      <c r="J8" s="65"/>
      <c r="K8" s="65"/>
      <c r="L8" s="65"/>
      <c r="M8" s="195" t="s">
        <v>25</v>
      </c>
      <c r="N8" s="196"/>
      <c r="O8" s="197" t="s">
        <v>26</v>
      </c>
      <c r="P8" s="198"/>
      <c r="Q8" s="247" t="s">
        <v>23</v>
      </c>
      <c r="R8" s="248"/>
      <c r="S8" s="244">
        <v>2</v>
      </c>
      <c r="T8" s="249" t="s">
        <v>27</v>
      </c>
      <c r="U8" s="250"/>
      <c r="V8" s="250"/>
      <c r="W8" s="250"/>
      <c r="X8" s="250"/>
      <c r="Y8" s="250"/>
      <c r="Z8" s="250"/>
      <c r="AA8" s="250"/>
      <c r="AB8" s="250"/>
      <c r="AC8" s="250"/>
      <c r="AD8" s="250"/>
      <c r="AE8" s="200" t="s">
        <v>28</v>
      </c>
      <c r="AF8" s="201"/>
      <c r="AG8" s="200" t="s">
        <v>22</v>
      </c>
      <c r="AH8" s="201"/>
      <c r="AI8" s="353" t="s">
        <v>23</v>
      </c>
    </row>
    <row r="9" s="38" customFormat="1" ht="177" customHeight="1" spans="2:35">
      <c r="B9" s="61">
        <v>3</v>
      </c>
      <c r="C9" s="66" t="s">
        <v>29</v>
      </c>
      <c r="D9" s="67"/>
      <c r="E9" s="67"/>
      <c r="F9" s="67"/>
      <c r="G9" s="67"/>
      <c r="H9" s="67"/>
      <c r="I9" s="67"/>
      <c r="J9" s="67"/>
      <c r="K9" s="67"/>
      <c r="L9" s="199"/>
      <c r="M9" s="200" t="s">
        <v>30</v>
      </c>
      <c r="N9" s="201"/>
      <c r="O9" s="197" t="s">
        <v>18</v>
      </c>
      <c r="P9" s="198"/>
      <c r="Q9" s="251" t="s">
        <v>19</v>
      </c>
      <c r="R9" s="252"/>
      <c r="S9" s="244">
        <v>3</v>
      </c>
      <c r="T9" s="66" t="s">
        <v>31</v>
      </c>
      <c r="U9" s="67"/>
      <c r="V9" s="67"/>
      <c r="W9" s="67"/>
      <c r="X9" s="67"/>
      <c r="Y9" s="67"/>
      <c r="Z9" s="67"/>
      <c r="AA9" s="67"/>
      <c r="AB9" s="67"/>
      <c r="AC9" s="67"/>
      <c r="AD9" s="199"/>
      <c r="AE9" s="200" t="s">
        <v>32</v>
      </c>
      <c r="AF9" s="201"/>
      <c r="AG9" s="200" t="s">
        <v>22</v>
      </c>
      <c r="AH9" s="201"/>
      <c r="AI9" s="353" t="s">
        <v>23</v>
      </c>
    </row>
    <row r="10" s="38" customFormat="1" ht="63" customHeight="1" spans="2:35">
      <c r="B10" s="61">
        <v>3</v>
      </c>
      <c r="C10" s="66" t="s">
        <v>33</v>
      </c>
      <c r="D10" s="67"/>
      <c r="E10" s="67"/>
      <c r="F10" s="67"/>
      <c r="G10" s="67"/>
      <c r="H10" s="67"/>
      <c r="I10" s="67"/>
      <c r="J10" s="67"/>
      <c r="K10" s="67"/>
      <c r="L10" s="199"/>
      <c r="M10" s="200" t="s">
        <v>34</v>
      </c>
      <c r="N10" s="201"/>
      <c r="O10" s="197" t="s">
        <v>35</v>
      </c>
      <c r="P10" s="198"/>
      <c r="Q10" s="251" t="s">
        <v>19</v>
      </c>
      <c r="R10" s="252"/>
      <c r="S10" s="244">
        <v>3</v>
      </c>
      <c r="T10" s="66" t="s">
        <v>36</v>
      </c>
      <c r="U10" s="67"/>
      <c r="V10" s="67"/>
      <c r="W10" s="67"/>
      <c r="X10" s="67"/>
      <c r="Y10" s="67"/>
      <c r="Z10" s="67"/>
      <c r="AA10" s="67"/>
      <c r="AB10" s="67"/>
      <c r="AC10" s="67"/>
      <c r="AD10" s="199"/>
      <c r="AE10" s="200" t="s">
        <v>37</v>
      </c>
      <c r="AF10" s="201"/>
      <c r="AG10" s="200" t="s">
        <v>38</v>
      </c>
      <c r="AH10" s="201"/>
      <c r="AI10" s="353" t="s">
        <v>23</v>
      </c>
    </row>
    <row r="11" s="38" customFormat="1" ht="108.75" customHeight="1" spans="2:35">
      <c r="B11" s="68">
        <v>4</v>
      </c>
      <c r="C11" s="69" t="s">
        <v>39</v>
      </c>
      <c r="D11" s="70"/>
      <c r="E11" s="70"/>
      <c r="F11" s="70"/>
      <c r="G11" s="70"/>
      <c r="H11" s="70"/>
      <c r="I11" s="70"/>
      <c r="J11" s="70"/>
      <c r="K11" s="70"/>
      <c r="L11" s="202"/>
      <c r="M11" s="203" t="s">
        <v>40</v>
      </c>
      <c r="N11" s="204"/>
      <c r="O11" s="205" t="s">
        <v>18</v>
      </c>
      <c r="P11" s="206"/>
      <c r="Q11" s="253" t="s">
        <v>19</v>
      </c>
      <c r="R11" s="254"/>
      <c r="S11" s="255">
        <v>4</v>
      </c>
      <c r="T11" s="69" t="s">
        <v>41</v>
      </c>
      <c r="U11" s="256"/>
      <c r="V11" s="256"/>
      <c r="W11" s="256"/>
      <c r="X11" s="256"/>
      <c r="Y11" s="256"/>
      <c r="Z11" s="256"/>
      <c r="AA11" s="256"/>
      <c r="AB11" s="256"/>
      <c r="AC11" s="256"/>
      <c r="AD11" s="313"/>
      <c r="AE11" s="203" t="s">
        <v>40</v>
      </c>
      <c r="AF11" s="204"/>
      <c r="AG11" s="354" t="s">
        <v>22</v>
      </c>
      <c r="AH11" s="355"/>
      <c r="AI11" s="356" t="s">
        <v>23</v>
      </c>
    </row>
    <row r="12" s="39" customFormat="1" ht="33" customHeight="1" spans="1:35">
      <c r="A12" s="71"/>
      <c r="B12" s="72" t="s">
        <v>42</v>
      </c>
      <c r="C12" s="73"/>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357"/>
    </row>
    <row r="13" s="39" customFormat="1" ht="21" customHeight="1" spans="1:35">
      <c r="A13" s="71"/>
      <c r="B13" s="75" t="s">
        <v>43</v>
      </c>
      <c r="C13" s="76"/>
      <c r="D13" s="76"/>
      <c r="E13" s="77"/>
      <c r="F13" s="78" t="s">
        <v>44</v>
      </c>
      <c r="G13" s="78"/>
      <c r="H13" s="78"/>
      <c r="I13" s="78"/>
      <c r="J13" s="78"/>
      <c r="K13" s="78"/>
      <c r="L13" s="78"/>
      <c r="M13" s="78"/>
      <c r="N13" s="78"/>
      <c r="O13" s="78"/>
      <c r="P13" s="78"/>
      <c r="Q13" s="78"/>
      <c r="R13" s="78"/>
      <c r="S13" s="78"/>
      <c r="T13" s="78" t="s">
        <v>45</v>
      </c>
      <c r="U13" s="78"/>
      <c r="V13" s="78"/>
      <c r="W13" s="78"/>
      <c r="X13" s="78" t="s">
        <v>46</v>
      </c>
      <c r="Y13" s="78"/>
      <c r="Z13" s="78"/>
      <c r="AA13" s="78" t="s">
        <v>47</v>
      </c>
      <c r="AB13" s="78"/>
      <c r="AC13" s="78"/>
      <c r="AD13" s="78"/>
      <c r="AE13" s="78"/>
      <c r="AF13" s="78"/>
      <c r="AG13" s="78"/>
      <c r="AH13" s="78"/>
      <c r="AI13" s="358"/>
    </row>
    <row r="14" s="39" customFormat="1" ht="21" customHeight="1" spans="1:35">
      <c r="A14" s="71"/>
      <c r="B14" s="79"/>
      <c r="C14" s="80"/>
      <c r="D14" s="80"/>
      <c r="E14" s="81"/>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359"/>
    </row>
    <row r="15" s="39" customFormat="1" ht="33" customHeight="1" spans="1:35">
      <c r="A15" s="71"/>
      <c r="B15" s="83"/>
      <c r="C15" s="84"/>
      <c r="D15" s="84"/>
      <c r="E15" s="85"/>
      <c r="F15" s="82" t="s">
        <v>48</v>
      </c>
      <c r="G15" s="82"/>
      <c r="H15" s="82" t="s">
        <v>49</v>
      </c>
      <c r="I15" s="82"/>
      <c r="J15" s="82" t="s">
        <v>50</v>
      </c>
      <c r="K15" s="82"/>
      <c r="L15" s="82" t="s">
        <v>51</v>
      </c>
      <c r="M15" s="82"/>
      <c r="N15" s="82" t="s">
        <v>52</v>
      </c>
      <c r="O15" s="82"/>
      <c r="P15" s="207" t="s">
        <v>53</v>
      </c>
      <c r="Q15" s="207"/>
      <c r="R15" s="82" t="s">
        <v>54</v>
      </c>
      <c r="S15" s="82"/>
      <c r="T15" s="82" t="s">
        <v>55</v>
      </c>
      <c r="U15" s="82"/>
      <c r="V15" s="82" t="s">
        <v>56</v>
      </c>
      <c r="W15" s="82"/>
      <c r="X15" s="82"/>
      <c r="Y15" s="82"/>
      <c r="Z15" s="82"/>
      <c r="AA15" s="82" t="s">
        <v>57</v>
      </c>
      <c r="AB15" s="82"/>
      <c r="AC15" s="82"/>
      <c r="AD15" s="82"/>
      <c r="AE15" s="82">
        <f>X19</f>
        <v>70</v>
      </c>
      <c r="AF15" s="82"/>
      <c r="AG15" s="82"/>
      <c r="AH15" s="360">
        <v>1</v>
      </c>
      <c r="AI15" s="361"/>
    </row>
    <row r="16" s="39" customFormat="1" ht="33" customHeight="1" spans="1:35">
      <c r="A16" s="71"/>
      <c r="B16" s="86" t="s">
        <v>58</v>
      </c>
      <c r="C16" s="87"/>
      <c r="D16" s="87"/>
      <c r="E16" s="88"/>
      <c r="F16" s="89">
        <v>1</v>
      </c>
      <c r="G16" s="89"/>
      <c r="H16" s="89">
        <v>1</v>
      </c>
      <c r="I16" s="89"/>
      <c r="J16" s="89">
        <v>13</v>
      </c>
      <c r="K16" s="89"/>
      <c r="L16" s="89">
        <v>4</v>
      </c>
      <c r="M16" s="89"/>
      <c r="N16" s="89">
        <v>0</v>
      </c>
      <c r="O16" s="89"/>
      <c r="P16" s="89">
        <v>0</v>
      </c>
      <c r="Q16" s="89"/>
      <c r="R16" s="89">
        <v>2</v>
      </c>
      <c r="S16" s="89"/>
      <c r="T16" s="89">
        <v>27</v>
      </c>
      <c r="U16" s="89"/>
      <c r="V16" s="89">
        <v>4</v>
      </c>
      <c r="W16" s="89"/>
      <c r="X16" s="89">
        <v>59</v>
      </c>
      <c r="Y16" s="89"/>
      <c r="Z16" s="89"/>
      <c r="AA16" s="89">
        <v>69</v>
      </c>
      <c r="AB16" s="89"/>
      <c r="AC16" s="89"/>
      <c r="AD16" s="89"/>
      <c r="AE16" s="89"/>
      <c r="AF16" s="89"/>
      <c r="AG16" s="89"/>
      <c r="AH16" s="362"/>
      <c r="AI16" s="363"/>
    </row>
    <row r="17" s="39" customFormat="1" ht="33" customHeight="1" spans="1:35">
      <c r="A17" s="71"/>
      <c r="B17" s="90" t="s">
        <v>59</v>
      </c>
      <c r="C17" s="91"/>
      <c r="D17" s="91"/>
      <c r="E17" s="92"/>
      <c r="F17" s="93">
        <v>1</v>
      </c>
      <c r="G17" s="93"/>
      <c r="H17" s="93">
        <v>1</v>
      </c>
      <c r="I17" s="93"/>
      <c r="J17" s="208">
        <v>18</v>
      </c>
      <c r="K17" s="208"/>
      <c r="L17" s="208">
        <v>4</v>
      </c>
      <c r="M17" s="208"/>
      <c r="N17" s="208">
        <v>0</v>
      </c>
      <c r="O17" s="208"/>
      <c r="P17" s="208">
        <v>0</v>
      </c>
      <c r="Q17" s="208"/>
      <c r="R17" s="208">
        <v>2</v>
      </c>
      <c r="S17" s="208"/>
      <c r="T17" s="257">
        <v>46</v>
      </c>
      <c r="U17" s="257"/>
      <c r="V17" s="257">
        <v>6</v>
      </c>
      <c r="W17" s="257"/>
      <c r="X17" s="208">
        <v>78</v>
      </c>
      <c r="Y17" s="208"/>
      <c r="Z17" s="208"/>
      <c r="AA17" s="257" t="s">
        <v>45</v>
      </c>
      <c r="AB17" s="93"/>
      <c r="AC17" s="93"/>
      <c r="AD17" s="93"/>
      <c r="AE17" s="208">
        <v>44</v>
      </c>
      <c r="AF17" s="208"/>
      <c r="AG17" s="208"/>
      <c r="AH17" s="364">
        <f>AE17/AE15</f>
        <v>0.628571428571429</v>
      </c>
      <c r="AI17" s="365"/>
    </row>
    <row r="18" s="39" customFormat="1" ht="33" customHeight="1" spans="1:35">
      <c r="A18" s="71"/>
      <c r="B18" s="94" t="s">
        <v>60</v>
      </c>
      <c r="C18" s="95"/>
      <c r="D18" s="95"/>
      <c r="E18" s="96"/>
      <c r="F18" s="97">
        <v>1</v>
      </c>
      <c r="G18" s="98"/>
      <c r="H18" s="97">
        <v>1</v>
      </c>
      <c r="I18" s="98"/>
      <c r="J18" s="209">
        <v>17</v>
      </c>
      <c r="K18" s="210"/>
      <c r="L18" s="208">
        <v>5</v>
      </c>
      <c r="M18" s="208"/>
      <c r="N18" s="209">
        <v>0</v>
      </c>
      <c r="O18" s="210"/>
      <c r="P18" s="209">
        <v>0</v>
      </c>
      <c r="Q18" s="210"/>
      <c r="R18" s="209">
        <v>2</v>
      </c>
      <c r="S18" s="210"/>
      <c r="T18" s="258">
        <v>37</v>
      </c>
      <c r="U18" s="259"/>
      <c r="V18" s="258">
        <v>7</v>
      </c>
      <c r="W18" s="259"/>
      <c r="X18" s="208">
        <v>70</v>
      </c>
      <c r="Y18" s="208"/>
      <c r="Z18" s="208"/>
      <c r="AA18" s="93"/>
      <c r="AB18" s="93"/>
      <c r="AC18" s="93"/>
      <c r="AD18" s="93"/>
      <c r="AE18" s="208"/>
      <c r="AF18" s="208"/>
      <c r="AG18" s="208"/>
      <c r="AH18" s="364"/>
      <c r="AI18" s="365"/>
    </row>
    <row r="19" s="39" customFormat="1" ht="33" customHeight="1" spans="1:35">
      <c r="A19" s="71"/>
      <c r="B19" s="94" t="s">
        <v>61</v>
      </c>
      <c r="C19" s="95"/>
      <c r="D19" s="95"/>
      <c r="E19" s="96"/>
      <c r="F19" s="97">
        <v>1</v>
      </c>
      <c r="G19" s="98"/>
      <c r="H19" s="97">
        <v>1</v>
      </c>
      <c r="I19" s="98"/>
      <c r="J19" s="209">
        <v>17</v>
      </c>
      <c r="K19" s="210"/>
      <c r="L19" s="208">
        <v>5</v>
      </c>
      <c r="M19" s="208"/>
      <c r="N19" s="209">
        <v>0</v>
      </c>
      <c r="O19" s="210"/>
      <c r="P19" s="209">
        <v>0</v>
      </c>
      <c r="Q19" s="210"/>
      <c r="R19" s="209">
        <v>2</v>
      </c>
      <c r="S19" s="210"/>
      <c r="T19" s="258">
        <v>37</v>
      </c>
      <c r="U19" s="259"/>
      <c r="V19" s="258">
        <v>7</v>
      </c>
      <c r="W19" s="259"/>
      <c r="X19" s="208">
        <v>70</v>
      </c>
      <c r="Y19" s="208"/>
      <c r="Z19" s="208"/>
      <c r="AA19" s="257" t="s">
        <v>44</v>
      </c>
      <c r="AB19" s="93"/>
      <c r="AC19" s="93"/>
      <c r="AD19" s="93"/>
      <c r="AE19" s="208">
        <v>26</v>
      </c>
      <c r="AF19" s="208"/>
      <c r="AG19" s="208"/>
      <c r="AH19" s="364">
        <f>AE19/AE15</f>
        <v>0.371428571428571</v>
      </c>
      <c r="AI19" s="365"/>
    </row>
    <row r="20" s="39" customFormat="1" ht="33" customHeight="1" spans="1:35">
      <c r="A20" s="71"/>
      <c r="B20" s="99" t="s">
        <v>62</v>
      </c>
      <c r="C20" s="100"/>
      <c r="D20" s="100"/>
      <c r="E20" s="101"/>
      <c r="F20" s="102">
        <v>0</v>
      </c>
      <c r="G20" s="102"/>
      <c r="H20" s="102">
        <v>0</v>
      </c>
      <c r="I20" s="102"/>
      <c r="J20" s="102">
        <v>0</v>
      </c>
      <c r="K20" s="102"/>
      <c r="L20" s="102">
        <v>0</v>
      </c>
      <c r="M20" s="102"/>
      <c r="N20" s="102">
        <v>0</v>
      </c>
      <c r="O20" s="102"/>
      <c r="P20" s="102">
        <v>0</v>
      </c>
      <c r="Q20" s="102"/>
      <c r="R20" s="102">
        <v>0</v>
      </c>
      <c r="S20" s="102"/>
      <c r="T20" s="102">
        <v>0</v>
      </c>
      <c r="U20" s="102"/>
      <c r="V20" s="102">
        <v>0</v>
      </c>
      <c r="W20" s="102"/>
      <c r="X20" s="260">
        <f t="shared" ref="X20" si="0">SUM(F20:W20)</f>
        <v>0</v>
      </c>
      <c r="Y20" s="260"/>
      <c r="Z20" s="260"/>
      <c r="AA20" s="102"/>
      <c r="AB20" s="102"/>
      <c r="AC20" s="102"/>
      <c r="AD20" s="102"/>
      <c r="AE20" s="260"/>
      <c r="AF20" s="260"/>
      <c r="AG20" s="260"/>
      <c r="AH20" s="366"/>
      <c r="AI20" s="367"/>
    </row>
    <row r="21" ht="36.75" customHeight="1" spans="1:35">
      <c r="A21" s="103"/>
      <c r="B21" s="104" t="s">
        <v>63</v>
      </c>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368"/>
    </row>
    <row r="22" ht="25.5" customHeight="1" spans="1:35">
      <c r="A22" s="103"/>
      <c r="B22" s="106" t="s">
        <v>43</v>
      </c>
      <c r="C22" s="57"/>
      <c r="D22" s="107"/>
      <c r="E22" s="108" t="s">
        <v>64</v>
      </c>
      <c r="F22" s="108"/>
      <c r="G22" s="108"/>
      <c r="H22" s="108"/>
      <c r="I22" s="108" t="s">
        <v>65</v>
      </c>
      <c r="J22" s="108"/>
      <c r="K22" s="108"/>
      <c r="L22" s="108"/>
      <c r="M22" s="108"/>
      <c r="N22" s="108"/>
      <c r="O22" s="108"/>
      <c r="P22" s="108"/>
      <c r="Q22" s="108"/>
      <c r="R22" s="108"/>
      <c r="S22" s="108"/>
      <c r="T22" s="108"/>
      <c r="U22" s="108"/>
      <c r="V22" s="108"/>
      <c r="W22" s="108" t="s">
        <v>66</v>
      </c>
      <c r="X22" s="108"/>
      <c r="Y22" s="108"/>
      <c r="Z22" s="108"/>
      <c r="AA22" s="108"/>
      <c r="AB22" s="108"/>
      <c r="AC22" s="108"/>
      <c r="AD22" s="108"/>
      <c r="AE22" s="108"/>
      <c r="AF22" s="108"/>
      <c r="AG22" s="108"/>
      <c r="AH22" s="108"/>
      <c r="AI22" s="369" t="s">
        <v>67</v>
      </c>
    </row>
    <row r="23" ht="22.5" customHeight="1" spans="1:35">
      <c r="A23" s="103"/>
      <c r="B23" s="109"/>
      <c r="C23" s="110"/>
      <c r="D23" s="111"/>
      <c r="E23" s="59" t="s">
        <v>68</v>
      </c>
      <c r="F23" s="59"/>
      <c r="G23" s="59" t="s">
        <v>69</v>
      </c>
      <c r="H23" s="59"/>
      <c r="I23" s="59" t="s">
        <v>70</v>
      </c>
      <c r="J23" s="59"/>
      <c r="K23" s="59"/>
      <c r="L23" s="59"/>
      <c r="M23" s="59" t="s">
        <v>71</v>
      </c>
      <c r="N23" s="59"/>
      <c r="O23" s="59"/>
      <c r="P23" s="59"/>
      <c r="Q23" s="59" t="s">
        <v>72</v>
      </c>
      <c r="R23" s="59"/>
      <c r="S23" s="59"/>
      <c r="T23" s="59"/>
      <c r="U23" s="59" t="s">
        <v>64</v>
      </c>
      <c r="V23" s="59"/>
      <c r="W23" s="59" t="s">
        <v>70</v>
      </c>
      <c r="X23" s="59"/>
      <c r="Y23" s="59"/>
      <c r="Z23" s="59"/>
      <c r="AA23" s="59" t="s">
        <v>72</v>
      </c>
      <c r="AB23" s="59"/>
      <c r="AC23" s="59"/>
      <c r="AD23" s="59"/>
      <c r="AE23" s="59" t="s">
        <v>64</v>
      </c>
      <c r="AF23" s="59"/>
      <c r="AG23" s="59"/>
      <c r="AH23" s="59"/>
      <c r="AI23" s="370"/>
    </row>
    <row r="24" ht="21" customHeight="1" spans="1:35">
      <c r="A24" s="103"/>
      <c r="B24" s="112"/>
      <c r="C24" s="113"/>
      <c r="D24" s="114"/>
      <c r="E24" s="59"/>
      <c r="F24" s="59"/>
      <c r="G24" s="59"/>
      <c r="H24" s="59"/>
      <c r="I24" s="59" t="s">
        <v>68</v>
      </c>
      <c r="J24" s="59"/>
      <c r="K24" s="59" t="s">
        <v>69</v>
      </c>
      <c r="L24" s="59"/>
      <c r="M24" s="59" t="s">
        <v>73</v>
      </c>
      <c r="N24" s="59"/>
      <c r="O24" s="59" t="s">
        <v>69</v>
      </c>
      <c r="P24" s="60"/>
      <c r="Q24" s="226" t="s">
        <v>73</v>
      </c>
      <c r="R24" s="225"/>
      <c r="S24" s="59" t="s">
        <v>69</v>
      </c>
      <c r="T24" s="60"/>
      <c r="U24" s="59" t="s">
        <v>73</v>
      </c>
      <c r="V24" s="59" t="s">
        <v>69</v>
      </c>
      <c r="W24" s="59" t="s">
        <v>68</v>
      </c>
      <c r="X24" s="59"/>
      <c r="Y24" s="59" t="s">
        <v>69</v>
      </c>
      <c r="Z24" s="59"/>
      <c r="AA24" s="59" t="s">
        <v>73</v>
      </c>
      <c r="AB24" s="59"/>
      <c r="AC24" s="59" t="s">
        <v>69</v>
      </c>
      <c r="AD24" s="60"/>
      <c r="AE24" s="59" t="s">
        <v>73</v>
      </c>
      <c r="AF24" s="59"/>
      <c r="AG24" s="59" t="s">
        <v>69</v>
      </c>
      <c r="AH24" s="60"/>
      <c r="AI24" s="370"/>
    </row>
    <row r="25" ht="33" customHeight="1" spans="1:35">
      <c r="A25" s="103"/>
      <c r="B25" s="58" t="s">
        <v>74</v>
      </c>
      <c r="C25" s="60"/>
      <c r="D25" s="60"/>
      <c r="E25" s="115">
        <v>783</v>
      </c>
      <c r="F25" s="116"/>
      <c r="G25" s="117">
        <v>46.9</v>
      </c>
      <c r="H25" s="117"/>
      <c r="I25" s="211">
        <v>6000</v>
      </c>
      <c r="J25" s="211"/>
      <c r="K25" s="117">
        <v>360</v>
      </c>
      <c r="L25" s="117"/>
      <c r="M25" s="212">
        <v>7157</v>
      </c>
      <c r="N25" s="213"/>
      <c r="O25" s="214">
        <v>400</v>
      </c>
      <c r="P25" s="215"/>
      <c r="Q25" s="261">
        <v>6875</v>
      </c>
      <c r="R25" s="262"/>
      <c r="S25" s="214">
        <v>385</v>
      </c>
      <c r="T25" s="215"/>
      <c r="U25" s="261">
        <f>E25+M25-Q25</f>
        <v>1065</v>
      </c>
      <c r="V25" s="214">
        <v>59.6</v>
      </c>
      <c r="W25" s="263">
        <v>7200</v>
      </c>
      <c r="X25" s="264"/>
      <c r="Y25" s="314">
        <v>403</v>
      </c>
      <c r="Z25" s="116"/>
      <c r="AA25" s="263">
        <v>7200</v>
      </c>
      <c r="AB25" s="264"/>
      <c r="AC25" s="314">
        <v>403</v>
      </c>
      <c r="AD25" s="116"/>
      <c r="AE25" s="261">
        <f>U25+W25-AA25</f>
        <v>1065</v>
      </c>
      <c r="AF25" s="262"/>
      <c r="AG25" s="211">
        <v>59.6</v>
      </c>
      <c r="AH25" s="211"/>
      <c r="AI25" s="371">
        <v>1</v>
      </c>
    </row>
    <row r="26" ht="33" customHeight="1" spans="1:35">
      <c r="A26" s="103"/>
      <c r="B26" s="58" t="s">
        <v>75</v>
      </c>
      <c r="C26" s="60"/>
      <c r="D26" s="60"/>
      <c r="E26" s="118">
        <v>7160</v>
      </c>
      <c r="F26" s="119"/>
      <c r="G26" s="120">
        <v>19.6</v>
      </c>
      <c r="H26" s="120"/>
      <c r="I26" s="216">
        <v>11244</v>
      </c>
      <c r="J26" s="217"/>
      <c r="K26" s="218">
        <v>30.9</v>
      </c>
      <c r="L26" s="119"/>
      <c r="M26" s="219">
        <v>6832</v>
      </c>
      <c r="N26" s="135"/>
      <c r="O26" s="220">
        <v>18.7</v>
      </c>
      <c r="P26" s="135"/>
      <c r="Q26" s="219"/>
      <c r="R26" s="135"/>
      <c r="S26" s="220"/>
      <c r="T26" s="135"/>
      <c r="U26" s="261">
        <f>E26+M26-Q26</f>
        <v>13992</v>
      </c>
      <c r="V26" s="120">
        <v>19.6</v>
      </c>
      <c r="W26" s="216">
        <v>10000</v>
      </c>
      <c r="X26" s="217"/>
      <c r="Y26" s="218">
        <v>27.5</v>
      </c>
      <c r="Z26" s="119"/>
      <c r="AA26" s="315"/>
      <c r="AB26" s="316"/>
      <c r="AC26" s="218"/>
      <c r="AD26" s="119"/>
      <c r="AE26" s="219"/>
      <c r="AF26" s="135"/>
      <c r="AG26" s="220"/>
      <c r="AH26" s="220"/>
      <c r="AI26" s="372"/>
    </row>
    <row r="27" ht="33" customHeight="1" spans="1:35">
      <c r="A27" s="103"/>
      <c r="B27" s="121" t="s">
        <v>46</v>
      </c>
      <c r="C27" s="122"/>
      <c r="D27" s="122"/>
      <c r="E27" s="123">
        <f>SUM(E25:F26)</f>
        <v>7943</v>
      </c>
      <c r="F27" s="124"/>
      <c r="G27" s="125">
        <f>SUM(G25:H26)</f>
        <v>66.5</v>
      </c>
      <c r="H27" s="126"/>
      <c r="I27" s="123">
        <f>SUM(I25:J26)</f>
        <v>17244</v>
      </c>
      <c r="J27" s="124"/>
      <c r="K27" s="125">
        <f>SUM(K25:L26)</f>
        <v>390.9</v>
      </c>
      <c r="L27" s="126"/>
      <c r="M27" s="123">
        <f>SUM(M25:N26)</f>
        <v>13989</v>
      </c>
      <c r="N27" s="124"/>
      <c r="O27" s="125">
        <f>SUM(O25:P26)</f>
        <v>418.7</v>
      </c>
      <c r="P27" s="126"/>
      <c r="Q27" s="123">
        <f>SUM(Q25:R26)</f>
        <v>6875</v>
      </c>
      <c r="R27" s="124"/>
      <c r="S27" s="125">
        <f>SUM(S25:T26)</f>
        <v>385</v>
      </c>
      <c r="T27" s="126"/>
      <c r="U27" s="265">
        <f>SUM(U25:U26)</f>
        <v>15057</v>
      </c>
      <c r="V27" s="266">
        <f>SUM(V25:V26)</f>
        <v>79.2</v>
      </c>
      <c r="W27" s="267">
        <f>SUM(W25:X26)</f>
        <v>17200</v>
      </c>
      <c r="X27" s="267"/>
      <c r="Y27" s="317">
        <f>SUM(Y25:Z26)</f>
        <v>430.5</v>
      </c>
      <c r="Z27" s="317"/>
      <c r="AA27" s="267">
        <f>SUM(AA25:AB26)</f>
        <v>7200</v>
      </c>
      <c r="AB27" s="267"/>
      <c r="AC27" s="317">
        <f>SUM(AC25:AD26)</f>
        <v>403</v>
      </c>
      <c r="AD27" s="317"/>
      <c r="AE27" s="267">
        <f>SUM(AE25:AF26)</f>
        <v>1065</v>
      </c>
      <c r="AF27" s="267"/>
      <c r="AG27" s="373">
        <f>SUM(AG25:AH26)</f>
        <v>59.6</v>
      </c>
      <c r="AH27" s="373"/>
      <c r="AI27" s="374">
        <v>1</v>
      </c>
    </row>
    <row r="28" ht="33" customHeight="1" spans="1:35">
      <c r="A28" s="103"/>
      <c r="B28" s="127" t="s">
        <v>10</v>
      </c>
      <c r="C28" s="128"/>
      <c r="D28" s="108" t="s">
        <v>76</v>
      </c>
      <c r="E28" s="129"/>
      <c r="F28" s="129"/>
      <c r="G28" s="129"/>
      <c r="H28" s="129"/>
      <c r="I28" s="129"/>
      <c r="J28" s="129"/>
      <c r="K28" s="129"/>
      <c r="L28" s="221" t="s">
        <v>77</v>
      </c>
      <c r="M28" s="222"/>
      <c r="N28" s="222"/>
      <c r="O28" s="222"/>
      <c r="P28" s="222"/>
      <c r="Q28" s="222"/>
      <c r="R28" s="222"/>
      <c r="S28" s="222"/>
      <c r="T28" s="222"/>
      <c r="U28" s="268"/>
      <c r="V28" s="108" t="s">
        <v>78</v>
      </c>
      <c r="W28" s="129"/>
      <c r="X28" s="129"/>
      <c r="Y28" s="129"/>
      <c r="Z28" s="129"/>
      <c r="AA28" s="129"/>
      <c r="AB28" s="129"/>
      <c r="AC28" s="129"/>
      <c r="AD28" s="129"/>
      <c r="AE28" s="129"/>
      <c r="AF28" s="129"/>
      <c r="AG28" s="108" t="s">
        <v>12</v>
      </c>
      <c r="AH28" s="129"/>
      <c r="AI28" s="375" t="s">
        <v>79</v>
      </c>
    </row>
    <row r="29" ht="33" customHeight="1" spans="1:35">
      <c r="A29" s="103"/>
      <c r="B29" s="130">
        <v>1</v>
      </c>
      <c r="C29" s="131"/>
      <c r="D29" s="132"/>
      <c r="E29" s="133"/>
      <c r="F29" s="133"/>
      <c r="G29" s="133"/>
      <c r="H29" s="133"/>
      <c r="I29" s="133"/>
      <c r="J29" s="133"/>
      <c r="K29" s="133"/>
      <c r="L29" s="133"/>
      <c r="M29" s="213"/>
      <c r="N29" s="213"/>
      <c r="O29" s="213"/>
      <c r="P29" s="213"/>
      <c r="Q29" s="213"/>
      <c r="R29" s="213"/>
      <c r="S29" s="213"/>
      <c r="T29" s="213"/>
      <c r="U29" s="213"/>
      <c r="V29" s="133"/>
      <c r="W29" s="213"/>
      <c r="X29" s="213"/>
      <c r="Y29" s="213"/>
      <c r="Z29" s="213"/>
      <c r="AA29" s="213"/>
      <c r="AB29" s="213"/>
      <c r="AC29" s="213"/>
      <c r="AD29" s="213"/>
      <c r="AE29" s="213"/>
      <c r="AF29" s="213"/>
      <c r="AG29" s="117"/>
      <c r="AH29" s="213"/>
      <c r="AI29" s="376"/>
    </row>
    <row r="30" ht="33" customHeight="1" spans="1:35">
      <c r="A30" s="103"/>
      <c r="B30" s="130">
        <v>2</v>
      </c>
      <c r="C30" s="131"/>
      <c r="D30" s="134"/>
      <c r="E30" s="135"/>
      <c r="F30" s="135"/>
      <c r="G30" s="135"/>
      <c r="H30" s="135"/>
      <c r="I30" s="135"/>
      <c r="J30" s="135"/>
      <c r="K30" s="135"/>
      <c r="L30" s="223"/>
      <c r="M30" s="135"/>
      <c r="N30" s="135"/>
      <c r="O30" s="135"/>
      <c r="P30" s="135"/>
      <c r="Q30" s="135"/>
      <c r="R30" s="135"/>
      <c r="S30" s="135"/>
      <c r="T30" s="135"/>
      <c r="U30" s="135"/>
      <c r="V30" s="120"/>
      <c r="W30" s="135"/>
      <c r="X30" s="135"/>
      <c r="Y30" s="135"/>
      <c r="Z30" s="135"/>
      <c r="AA30" s="135"/>
      <c r="AB30" s="135"/>
      <c r="AC30" s="135"/>
      <c r="AD30" s="135"/>
      <c r="AE30" s="135"/>
      <c r="AF30" s="135"/>
      <c r="AG30" s="120"/>
      <c r="AH30" s="135"/>
      <c r="AI30" s="377"/>
    </row>
    <row r="31" ht="33" customHeight="1" spans="1:35">
      <c r="A31" s="103"/>
      <c r="B31" s="136">
        <v>3</v>
      </c>
      <c r="C31" s="137"/>
      <c r="D31" s="138"/>
      <c r="E31" s="139"/>
      <c r="F31" s="139"/>
      <c r="G31" s="139"/>
      <c r="H31" s="139"/>
      <c r="I31" s="139"/>
      <c r="J31" s="139"/>
      <c r="K31" s="139"/>
      <c r="L31" s="139"/>
      <c r="M31" s="224"/>
      <c r="N31" s="224"/>
      <c r="O31" s="224"/>
      <c r="P31" s="224"/>
      <c r="Q31" s="224"/>
      <c r="R31" s="224"/>
      <c r="S31" s="224"/>
      <c r="T31" s="224"/>
      <c r="U31" s="224"/>
      <c r="V31" s="139"/>
      <c r="W31" s="139"/>
      <c r="X31" s="139"/>
      <c r="Y31" s="139"/>
      <c r="Z31" s="139"/>
      <c r="AA31" s="139"/>
      <c r="AB31" s="139"/>
      <c r="AC31" s="139"/>
      <c r="AD31" s="139"/>
      <c r="AE31" s="139"/>
      <c r="AF31" s="139"/>
      <c r="AG31" s="139"/>
      <c r="AH31" s="224"/>
      <c r="AI31" s="378"/>
    </row>
    <row r="32" ht="33" customHeight="1" spans="1:35">
      <c r="A32" s="103"/>
      <c r="B32" s="140" t="s">
        <v>80</v>
      </c>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348"/>
    </row>
    <row r="33" ht="33" customHeight="1" spans="1:35">
      <c r="A33" s="103"/>
      <c r="B33" s="141" t="s">
        <v>81</v>
      </c>
      <c r="C33" s="108"/>
      <c r="D33" s="108"/>
      <c r="E33" s="108"/>
      <c r="F33" s="108"/>
      <c r="G33" s="108"/>
      <c r="H33" s="108"/>
      <c r="I33" s="108" t="s">
        <v>65</v>
      </c>
      <c r="J33" s="108"/>
      <c r="K33" s="108"/>
      <c r="L33" s="108"/>
      <c r="M33" s="108"/>
      <c r="N33" s="108"/>
      <c r="O33" s="108"/>
      <c r="P33" s="108"/>
      <c r="Q33" s="108"/>
      <c r="R33" s="108"/>
      <c r="S33" s="108"/>
      <c r="T33" s="108"/>
      <c r="U33" s="108" t="s">
        <v>82</v>
      </c>
      <c r="V33" s="108"/>
      <c r="W33" s="108"/>
      <c r="X33" s="108"/>
      <c r="Y33" s="108"/>
      <c r="Z33" s="108"/>
      <c r="AA33" s="108"/>
      <c r="AB33" s="108"/>
      <c r="AC33" s="108"/>
      <c r="AD33" s="108" t="s">
        <v>83</v>
      </c>
      <c r="AE33" s="129"/>
      <c r="AF33" s="129"/>
      <c r="AG33" s="108" t="s">
        <v>84</v>
      </c>
      <c r="AH33" s="129"/>
      <c r="AI33" s="379"/>
    </row>
    <row r="34" ht="24" customHeight="1" spans="1:35">
      <c r="A34" s="103"/>
      <c r="B34" s="58" t="s">
        <v>85</v>
      </c>
      <c r="C34" s="59"/>
      <c r="D34" s="59"/>
      <c r="E34" s="59"/>
      <c r="F34" s="59" t="s">
        <v>86</v>
      </c>
      <c r="G34" s="59"/>
      <c r="H34" s="59"/>
      <c r="I34" s="59" t="s">
        <v>87</v>
      </c>
      <c r="J34" s="59"/>
      <c r="K34" s="59"/>
      <c r="L34" s="59"/>
      <c r="M34" s="59" t="s">
        <v>88</v>
      </c>
      <c r="N34" s="59"/>
      <c r="O34" s="59"/>
      <c r="P34" s="59"/>
      <c r="Q34" s="59" t="s">
        <v>89</v>
      </c>
      <c r="R34" s="59"/>
      <c r="S34" s="59"/>
      <c r="T34" s="59"/>
      <c r="U34" s="59" t="s">
        <v>90</v>
      </c>
      <c r="V34" s="59"/>
      <c r="W34" s="59"/>
      <c r="X34" s="269" t="s">
        <v>88</v>
      </c>
      <c r="Y34" s="269"/>
      <c r="Z34" s="269"/>
      <c r="AA34" s="269" t="s">
        <v>89</v>
      </c>
      <c r="AB34" s="269"/>
      <c r="AC34" s="269"/>
      <c r="AD34" s="60"/>
      <c r="AE34" s="60"/>
      <c r="AF34" s="60"/>
      <c r="AG34" s="122"/>
      <c r="AH34" s="122"/>
      <c r="AI34" s="380"/>
    </row>
    <row r="35" ht="42.75" customHeight="1" spans="1:35">
      <c r="A35" s="103"/>
      <c r="B35" s="142">
        <v>5156.9</v>
      </c>
      <c r="C35" s="143"/>
      <c r="D35" s="143"/>
      <c r="E35" s="143"/>
      <c r="F35" s="144">
        <v>3555</v>
      </c>
      <c r="G35" s="144"/>
      <c r="H35" s="144"/>
      <c r="I35" s="143">
        <v>6875</v>
      </c>
      <c r="J35" s="143"/>
      <c r="K35" s="143"/>
      <c r="L35" s="143"/>
      <c r="M35" s="144">
        <v>385</v>
      </c>
      <c r="N35" s="144"/>
      <c r="O35" s="144"/>
      <c r="P35" s="144"/>
      <c r="Q35" s="270">
        <v>5.5</v>
      </c>
      <c r="R35" s="270"/>
      <c r="S35" s="270"/>
      <c r="T35" s="270"/>
      <c r="U35" s="143">
        <v>7200</v>
      </c>
      <c r="V35" s="143"/>
      <c r="W35" s="143"/>
      <c r="X35" s="144">
        <v>403</v>
      </c>
      <c r="Y35" s="144"/>
      <c r="Z35" s="144"/>
      <c r="AA35" s="270">
        <v>5.7</v>
      </c>
      <c r="AB35" s="270"/>
      <c r="AC35" s="270"/>
      <c r="AD35" s="232">
        <f>AA35-Q35</f>
        <v>0.2</v>
      </c>
      <c r="AE35" s="232"/>
      <c r="AF35" s="232"/>
      <c r="AG35" s="381"/>
      <c r="AH35" s="224"/>
      <c r="AI35" s="382"/>
    </row>
    <row r="36" ht="8.25" customHeight="1" spans="1:35">
      <c r="A36" s="103"/>
      <c r="B36" s="145"/>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383"/>
    </row>
    <row r="37" ht="33" customHeight="1" spans="1:35">
      <c r="A37" s="103"/>
      <c r="B37" s="127" t="s">
        <v>91</v>
      </c>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384"/>
    </row>
    <row r="38" ht="29.25" customHeight="1" spans="1:35">
      <c r="A38" s="103"/>
      <c r="B38" s="148" t="s">
        <v>92</v>
      </c>
      <c r="C38" s="149"/>
      <c r="D38" s="149"/>
      <c r="E38" s="149"/>
      <c r="F38" s="149"/>
      <c r="G38" s="149"/>
      <c r="H38" s="149"/>
      <c r="I38" s="149"/>
      <c r="J38" s="149"/>
      <c r="K38" s="149"/>
      <c r="L38" s="149"/>
      <c r="M38" s="149"/>
      <c r="N38" s="225"/>
      <c r="O38" s="226" t="s">
        <v>93</v>
      </c>
      <c r="P38" s="227"/>
      <c r="Q38" s="227"/>
      <c r="R38" s="227"/>
      <c r="S38" s="227"/>
      <c r="T38" s="227"/>
      <c r="U38" s="227"/>
      <c r="V38" s="227"/>
      <c r="W38" s="227"/>
      <c r="X38" s="227"/>
      <c r="Y38" s="227"/>
      <c r="Z38" s="318"/>
      <c r="AA38" s="319" t="s">
        <v>94</v>
      </c>
      <c r="AB38" s="229"/>
      <c r="AC38" s="229"/>
      <c r="AD38" s="229"/>
      <c r="AE38" s="229"/>
      <c r="AF38" s="229"/>
      <c r="AG38" s="229"/>
      <c r="AH38" s="229"/>
      <c r="AI38" s="385"/>
    </row>
    <row r="39" ht="24.75" customHeight="1" spans="1:35">
      <c r="A39" s="103"/>
      <c r="B39" s="121" t="s">
        <v>95</v>
      </c>
      <c r="C39" s="150"/>
      <c r="D39" s="150"/>
      <c r="E39" s="150" t="s">
        <v>65</v>
      </c>
      <c r="F39" s="150"/>
      <c r="G39" s="150"/>
      <c r="H39" s="150" t="s">
        <v>96</v>
      </c>
      <c r="I39" s="150"/>
      <c r="J39" s="150"/>
      <c r="K39" s="150"/>
      <c r="L39" s="150" t="s">
        <v>97</v>
      </c>
      <c r="M39" s="150"/>
      <c r="N39" s="150"/>
      <c r="O39" s="228" t="s">
        <v>98</v>
      </c>
      <c r="P39" s="229"/>
      <c r="Q39" s="271"/>
      <c r="R39" s="228" t="s">
        <v>99</v>
      </c>
      <c r="S39" s="229"/>
      <c r="T39" s="271"/>
      <c r="U39" s="228" t="s">
        <v>96</v>
      </c>
      <c r="V39" s="229"/>
      <c r="W39" s="271"/>
      <c r="X39" s="228" t="s">
        <v>97</v>
      </c>
      <c r="Y39" s="229"/>
      <c r="Z39" s="271"/>
      <c r="AA39" s="320"/>
      <c r="AB39" s="110"/>
      <c r="AC39" s="110"/>
      <c r="AD39" s="110"/>
      <c r="AE39" s="110"/>
      <c r="AF39" s="110"/>
      <c r="AG39" s="110"/>
      <c r="AH39" s="110"/>
      <c r="AI39" s="386"/>
    </row>
    <row r="40" ht="49.5" customHeight="1" spans="1:35">
      <c r="A40" s="103"/>
      <c r="B40" s="151">
        <v>5.05</v>
      </c>
      <c r="C40" s="152"/>
      <c r="D40" s="152"/>
      <c r="E40" s="152">
        <v>5.7</v>
      </c>
      <c r="F40" s="152"/>
      <c r="G40" s="152"/>
      <c r="H40" s="153">
        <f>E40/B40</f>
        <v>1.12871287128713</v>
      </c>
      <c r="I40" s="153"/>
      <c r="J40" s="153"/>
      <c r="K40" s="153"/>
      <c r="L40" s="152">
        <f>E40-B40</f>
        <v>0.65</v>
      </c>
      <c r="M40" s="152"/>
      <c r="N40" s="152"/>
      <c r="O40" s="230">
        <v>20.2</v>
      </c>
      <c r="P40" s="230"/>
      <c r="Q40" s="230"/>
      <c r="R40" s="230">
        <v>5.7</v>
      </c>
      <c r="S40" s="230"/>
      <c r="T40" s="230"/>
      <c r="U40" s="153">
        <f>R40/O40</f>
        <v>0.282178217821782</v>
      </c>
      <c r="V40" s="153"/>
      <c r="W40" s="153"/>
      <c r="X40" s="152">
        <f>R40-O40</f>
        <v>-14.5</v>
      </c>
      <c r="Y40" s="152"/>
      <c r="Z40" s="152"/>
      <c r="AA40" s="321"/>
      <c r="AB40" s="322"/>
      <c r="AC40" s="322"/>
      <c r="AD40" s="322"/>
      <c r="AE40" s="322"/>
      <c r="AF40" s="322"/>
      <c r="AG40" s="322"/>
      <c r="AH40" s="322"/>
      <c r="AI40" s="387"/>
    </row>
    <row r="41" ht="8.25" customHeight="1" spans="1:35">
      <c r="A41" s="103"/>
      <c r="B41" s="145"/>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383"/>
    </row>
    <row r="42" ht="23.25" customHeight="1" spans="1:35">
      <c r="A42" s="103"/>
      <c r="B42" s="127" t="s">
        <v>100</v>
      </c>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384"/>
    </row>
    <row r="43" ht="23.25" customHeight="1" spans="1:35">
      <c r="A43" s="103"/>
      <c r="B43" s="58" t="s">
        <v>92</v>
      </c>
      <c r="C43" s="60"/>
      <c r="D43" s="60"/>
      <c r="E43" s="60"/>
      <c r="F43" s="60"/>
      <c r="G43" s="60"/>
      <c r="H43" s="60"/>
      <c r="I43" s="60"/>
      <c r="J43" s="60"/>
      <c r="K43" s="60"/>
      <c r="L43" s="60"/>
      <c r="M43" s="60"/>
      <c r="N43" s="60"/>
      <c r="O43" s="59" t="s">
        <v>93</v>
      </c>
      <c r="P43" s="60"/>
      <c r="Q43" s="60"/>
      <c r="R43" s="60"/>
      <c r="S43" s="60"/>
      <c r="T43" s="60"/>
      <c r="U43" s="60"/>
      <c r="V43" s="60"/>
      <c r="W43" s="60"/>
      <c r="X43" s="60"/>
      <c r="Y43" s="60"/>
      <c r="Z43" s="60"/>
      <c r="AA43" s="323" t="s">
        <v>94</v>
      </c>
      <c r="AB43" s="60"/>
      <c r="AC43" s="60"/>
      <c r="AD43" s="60"/>
      <c r="AE43" s="60"/>
      <c r="AF43" s="60"/>
      <c r="AG43" s="60"/>
      <c r="AH43" s="60"/>
      <c r="AI43" s="370"/>
    </row>
    <row r="44" ht="31.5" customHeight="1" spans="1:35">
      <c r="A44" s="103"/>
      <c r="B44" s="58" t="s">
        <v>101</v>
      </c>
      <c r="C44" s="59"/>
      <c r="D44" s="59"/>
      <c r="E44" s="154" t="s">
        <v>102</v>
      </c>
      <c r="F44" s="154"/>
      <c r="G44" s="154"/>
      <c r="H44" s="154"/>
      <c r="I44" s="59" t="s">
        <v>96</v>
      </c>
      <c r="J44" s="59"/>
      <c r="K44" s="59"/>
      <c r="L44" s="59" t="s">
        <v>97</v>
      </c>
      <c r="M44" s="59"/>
      <c r="N44" s="59"/>
      <c r="O44" s="59" t="s">
        <v>103</v>
      </c>
      <c r="P44" s="60"/>
      <c r="Q44" s="60"/>
      <c r="R44" s="59" t="s">
        <v>104</v>
      </c>
      <c r="S44" s="60"/>
      <c r="T44" s="60"/>
      <c r="U44" s="59" t="s">
        <v>96</v>
      </c>
      <c r="V44" s="60"/>
      <c r="W44" s="60"/>
      <c r="X44" s="59" t="s">
        <v>97</v>
      </c>
      <c r="Y44" s="60"/>
      <c r="Z44" s="60"/>
      <c r="AA44" s="60"/>
      <c r="AB44" s="60"/>
      <c r="AC44" s="60"/>
      <c r="AD44" s="60"/>
      <c r="AE44" s="60"/>
      <c r="AF44" s="60"/>
      <c r="AG44" s="60"/>
      <c r="AH44" s="60"/>
      <c r="AI44" s="370"/>
    </row>
    <row r="45" ht="49.5" customHeight="1" spans="1:35">
      <c r="A45" s="103"/>
      <c r="B45" s="142">
        <v>361.5</v>
      </c>
      <c r="C45" s="143"/>
      <c r="D45" s="143"/>
      <c r="E45" s="144">
        <v>385</v>
      </c>
      <c r="F45" s="144"/>
      <c r="G45" s="144"/>
      <c r="H45" s="144"/>
      <c r="I45" s="231">
        <f>E45/B45</f>
        <v>1.06500691562932</v>
      </c>
      <c r="J45" s="231"/>
      <c r="K45" s="231"/>
      <c r="L45" s="143">
        <f>E45-B45</f>
        <v>23.5</v>
      </c>
      <c r="M45" s="143"/>
      <c r="N45" s="143"/>
      <c r="O45" s="232">
        <v>1446.3</v>
      </c>
      <c r="P45" s="232"/>
      <c r="Q45" s="232"/>
      <c r="R45" s="144">
        <v>385</v>
      </c>
      <c r="S45" s="144"/>
      <c r="T45" s="144"/>
      <c r="U45" s="231">
        <f>R45/O45</f>
        <v>0.26619650141741</v>
      </c>
      <c r="V45" s="231"/>
      <c r="W45" s="231"/>
      <c r="X45" s="143">
        <f>R45-O45</f>
        <v>-1061.3</v>
      </c>
      <c r="Y45" s="143"/>
      <c r="Z45" s="143"/>
      <c r="AA45" s="324"/>
      <c r="AB45" s="325"/>
      <c r="AC45" s="325"/>
      <c r="AD45" s="325"/>
      <c r="AE45" s="325"/>
      <c r="AF45" s="325"/>
      <c r="AG45" s="325"/>
      <c r="AH45" s="325"/>
      <c r="AI45" s="388"/>
    </row>
    <row r="46" ht="7.5" customHeight="1" spans="1:35">
      <c r="A46" s="103"/>
      <c r="B46" s="155"/>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389"/>
    </row>
    <row r="47" ht="33" customHeight="1" spans="1:35">
      <c r="A47" s="103"/>
      <c r="B47" s="141" t="s">
        <v>105</v>
      </c>
      <c r="C47" s="108"/>
      <c r="D47" s="108"/>
      <c r="E47" s="108"/>
      <c r="F47" s="108"/>
      <c r="G47" s="108"/>
      <c r="H47" s="108"/>
      <c r="I47" s="108"/>
      <c r="J47" s="108" t="s">
        <v>106</v>
      </c>
      <c r="K47" s="108"/>
      <c r="L47" s="108"/>
      <c r="M47" s="108"/>
      <c r="N47" s="108"/>
      <c r="O47" s="108"/>
      <c r="P47" s="108"/>
      <c r="Q47" s="108"/>
      <c r="R47" s="108" t="s">
        <v>107</v>
      </c>
      <c r="S47" s="108"/>
      <c r="T47" s="108"/>
      <c r="U47" s="108"/>
      <c r="V47" s="108"/>
      <c r="W47" s="108"/>
      <c r="X47" s="108"/>
      <c r="Y47" s="108" t="s">
        <v>65</v>
      </c>
      <c r="Z47" s="108"/>
      <c r="AA47" s="108"/>
      <c r="AB47" s="108"/>
      <c r="AC47" s="108"/>
      <c r="AD47" s="108"/>
      <c r="AE47" s="108"/>
      <c r="AF47" s="326" t="s">
        <v>108</v>
      </c>
      <c r="AG47" s="129"/>
      <c r="AH47" s="108" t="s">
        <v>109</v>
      </c>
      <c r="AI47" s="379"/>
    </row>
    <row r="48" ht="24.75" customHeight="1" spans="1:35">
      <c r="A48" s="103"/>
      <c r="B48" s="58" t="s">
        <v>110</v>
      </c>
      <c r="C48" s="59"/>
      <c r="D48" s="59"/>
      <c r="E48" s="59" t="s">
        <v>111</v>
      </c>
      <c r="F48" s="59"/>
      <c r="G48" s="59"/>
      <c r="H48" s="59"/>
      <c r="I48" s="59"/>
      <c r="J48" s="59" t="s">
        <v>112</v>
      </c>
      <c r="K48" s="59"/>
      <c r="L48" s="59"/>
      <c r="M48" s="59"/>
      <c r="N48" s="59" t="s">
        <v>111</v>
      </c>
      <c r="O48" s="59"/>
      <c r="P48" s="59"/>
      <c r="Q48" s="59"/>
      <c r="R48" s="59" t="s">
        <v>110</v>
      </c>
      <c r="S48" s="60"/>
      <c r="T48" s="60"/>
      <c r="U48" s="60"/>
      <c r="V48" s="59" t="s">
        <v>111</v>
      </c>
      <c r="W48" s="59"/>
      <c r="X48" s="59"/>
      <c r="Y48" s="59" t="s">
        <v>112</v>
      </c>
      <c r="Z48" s="60"/>
      <c r="AA48" s="60"/>
      <c r="AB48" s="59" t="s">
        <v>111</v>
      </c>
      <c r="AC48" s="59"/>
      <c r="AD48" s="59"/>
      <c r="AE48" s="59"/>
      <c r="AF48" s="60"/>
      <c r="AG48" s="60"/>
      <c r="AH48" s="60"/>
      <c r="AI48" s="370"/>
    </row>
    <row r="49" ht="42" customHeight="1" spans="1:35">
      <c r="A49" s="103"/>
      <c r="B49" s="157">
        <v>210000</v>
      </c>
      <c r="C49" s="158"/>
      <c r="D49" s="158"/>
      <c r="E49" s="159">
        <v>18802</v>
      </c>
      <c r="F49" s="159"/>
      <c r="G49" s="159"/>
      <c r="H49" s="159"/>
      <c r="I49" s="159"/>
      <c r="J49" s="158">
        <v>95875</v>
      </c>
      <c r="K49" s="158"/>
      <c r="L49" s="158"/>
      <c r="M49" s="158"/>
      <c r="N49" s="159">
        <v>5702.6</v>
      </c>
      <c r="O49" s="159"/>
      <c r="P49" s="159"/>
      <c r="Q49" s="159"/>
      <c r="R49" s="272">
        <v>6071</v>
      </c>
      <c r="S49" s="272"/>
      <c r="T49" s="272"/>
      <c r="U49" s="272"/>
      <c r="V49" s="273">
        <v>364</v>
      </c>
      <c r="W49" s="273"/>
      <c r="X49" s="273"/>
      <c r="Y49" s="158">
        <v>6875</v>
      </c>
      <c r="Z49" s="158"/>
      <c r="AA49" s="158"/>
      <c r="AB49" s="159">
        <v>385</v>
      </c>
      <c r="AC49" s="159"/>
      <c r="AD49" s="159"/>
      <c r="AE49" s="159"/>
      <c r="AF49" s="327">
        <f>AB49-V49</f>
        <v>21</v>
      </c>
      <c r="AG49" s="390"/>
      <c r="AH49" s="391">
        <f>N49/E49</f>
        <v>0.303297521540262</v>
      </c>
      <c r="AI49" s="392"/>
    </row>
    <row r="50" ht="57.75" customHeight="1" spans="1:35">
      <c r="A50" s="103"/>
      <c r="B50" s="160" t="s">
        <v>113</v>
      </c>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393"/>
    </row>
    <row r="51" ht="33" customHeight="1" spans="1:35">
      <c r="A51" s="103"/>
      <c r="B51" s="162"/>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394"/>
    </row>
    <row r="52" ht="7.5" customHeight="1" spans="1:35">
      <c r="A52" s="103"/>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row>
    <row r="53" ht="0.75" customHeight="1" spans="1:35">
      <c r="A53" s="103"/>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row>
    <row r="54" ht="22.5" customHeight="1" spans="1:35">
      <c r="A54" s="103"/>
      <c r="B54" s="165" t="s">
        <v>114</v>
      </c>
      <c r="C54" s="165"/>
      <c r="D54" s="165"/>
      <c r="E54" s="165"/>
      <c r="F54" s="165" t="s">
        <v>115</v>
      </c>
      <c r="G54" s="165"/>
      <c r="H54" s="165"/>
      <c r="I54" s="165"/>
      <c r="J54" s="165"/>
      <c r="K54" s="165"/>
      <c r="L54" s="165"/>
      <c r="M54" s="165"/>
      <c r="N54" s="165"/>
      <c r="O54" s="165"/>
      <c r="P54" s="165"/>
      <c r="Q54" s="165"/>
      <c r="R54" s="165"/>
      <c r="S54" s="165"/>
      <c r="T54" s="274" t="s">
        <v>116</v>
      </c>
      <c r="U54" s="275"/>
      <c r="V54" s="275"/>
      <c r="W54" s="275"/>
      <c r="X54" s="275"/>
      <c r="Y54" s="278"/>
      <c r="Z54" s="328" t="s">
        <v>117</v>
      </c>
      <c r="AA54" s="329"/>
      <c r="AB54" s="330"/>
      <c r="AC54" s="165" t="s">
        <v>94</v>
      </c>
      <c r="AD54" s="165"/>
      <c r="AE54" s="165"/>
      <c r="AF54" s="165"/>
      <c r="AG54" s="165"/>
      <c r="AH54" s="165"/>
      <c r="AI54" s="165"/>
    </row>
    <row r="55" ht="33" customHeight="1" spans="1:35">
      <c r="A55" s="103"/>
      <c r="B55" s="165" t="s">
        <v>118</v>
      </c>
      <c r="C55" s="165"/>
      <c r="D55" s="165"/>
      <c r="E55" s="165"/>
      <c r="F55" s="166" t="s">
        <v>119</v>
      </c>
      <c r="G55" s="165"/>
      <c r="H55" s="165"/>
      <c r="I55" s="165" t="s">
        <v>120</v>
      </c>
      <c r="J55" s="165"/>
      <c r="K55" s="165"/>
      <c r="L55" s="165" t="s">
        <v>121</v>
      </c>
      <c r="M55" s="165"/>
      <c r="N55" s="165"/>
      <c r="O55" s="165" t="s">
        <v>122</v>
      </c>
      <c r="P55" s="165"/>
      <c r="Q55" s="165"/>
      <c r="R55" s="166" t="s">
        <v>123</v>
      </c>
      <c r="S55" s="166"/>
      <c r="T55" s="276" t="s">
        <v>124</v>
      </c>
      <c r="U55" s="277"/>
      <c r="V55" s="274" t="s">
        <v>125</v>
      </c>
      <c r="W55" s="278"/>
      <c r="X55" s="274" t="s">
        <v>97</v>
      </c>
      <c r="Y55" s="278"/>
      <c r="Z55" s="331"/>
      <c r="AA55" s="332"/>
      <c r="AB55" s="333"/>
      <c r="AC55" s="165"/>
      <c r="AD55" s="165"/>
      <c r="AE55" s="165"/>
      <c r="AF55" s="165"/>
      <c r="AG55" s="165"/>
      <c r="AH55" s="165"/>
      <c r="AI55" s="165"/>
    </row>
    <row r="56" ht="28.5" customHeight="1" spans="1:35">
      <c r="A56" s="103"/>
      <c r="B56" s="167">
        <v>1346.93</v>
      </c>
      <c r="C56" s="168"/>
      <c r="D56" s="168"/>
      <c r="E56" s="168"/>
      <c r="F56" s="168">
        <v>504.97</v>
      </c>
      <c r="G56" s="168"/>
      <c r="H56" s="168"/>
      <c r="I56" s="168">
        <v>0</v>
      </c>
      <c r="J56" s="168"/>
      <c r="K56" s="168"/>
      <c r="L56" s="168">
        <v>0</v>
      </c>
      <c r="M56" s="168"/>
      <c r="N56" s="168"/>
      <c r="O56" s="233">
        <f>B56+F56-I56</f>
        <v>1851.9</v>
      </c>
      <c r="P56" s="233"/>
      <c r="Q56" s="233"/>
      <c r="R56" s="279">
        <f>I56/(B56+F56)</f>
        <v>0</v>
      </c>
      <c r="S56" s="279"/>
      <c r="T56" s="280">
        <v>1000</v>
      </c>
      <c r="U56" s="281"/>
      <c r="V56" s="282">
        <v>0</v>
      </c>
      <c r="W56" s="283"/>
      <c r="X56" s="284">
        <f>V56-T56</f>
        <v>-1000</v>
      </c>
      <c r="Y56" s="334"/>
      <c r="Z56" s="335">
        <v>1000</v>
      </c>
      <c r="AA56" s="336"/>
      <c r="AB56" s="337"/>
      <c r="AC56" s="168"/>
      <c r="AD56" s="168"/>
      <c r="AE56" s="168"/>
      <c r="AF56" s="168"/>
      <c r="AG56" s="168"/>
      <c r="AH56" s="168"/>
      <c r="AI56" s="395"/>
    </row>
    <row r="57" ht="28.5" customHeight="1" spans="1:35">
      <c r="A57" s="103"/>
      <c r="B57" s="169"/>
      <c r="C57" s="170"/>
      <c r="D57" s="170"/>
      <c r="E57" s="170"/>
      <c r="F57" s="170"/>
      <c r="G57" s="170"/>
      <c r="H57" s="170"/>
      <c r="I57" s="170"/>
      <c r="J57" s="170"/>
      <c r="K57" s="170"/>
      <c r="L57" s="170"/>
      <c r="M57" s="170"/>
      <c r="N57" s="170"/>
      <c r="O57" s="234"/>
      <c r="P57" s="234"/>
      <c r="Q57" s="234"/>
      <c r="R57" s="285"/>
      <c r="S57" s="285"/>
      <c r="T57" s="286"/>
      <c r="U57" s="287"/>
      <c r="V57" s="288"/>
      <c r="W57" s="289"/>
      <c r="X57" s="290"/>
      <c r="Y57" s="338"/>
      <c r="Z57" s="339"/>
      <c r="AA57" s="340"/>
      <c r="AB57" s="341"/>
      <c r="AC57" s="170"/>
      <c r="AD57" s="170"/>
      <c r="AE57" s="170"/>
      <c r="AF57" s="170"/>
      <c r="AG57" s="170"/>
      <c r="AH57" s="170"/>
      <c r="AI57" s="396"/>
    </row>
    <row r="58" s="39" customFormat="1" ht="33" customHeight="1" spans="1:35">
      <c r="A58" s="71"/>
      <c r="B58" s="171" t="s">
        <v>126</v>
      </c>
      <c r="C58" s="172"/>
      <c r="D58" s="173"/>
      <c r="E58" s="173" t="s">
        <v>127</v>
      </c>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397"/>
    </row>
    <row r="59" s="39" customFormat="1" ht="27.75" customHeight="1" spans="1:35">
      <c r="A59" s="174"/>
      <c r="B59" s="175" t="s">
        <v>128</v>
      </c>
      <c r="C59" s="176"/>
      <c r="D59" s="176"/>
      <c r="E59" s="176"/>
      <c r="F59" s="176"/>
      <c r="G59" s="176"/>
      <c r="H59" s="176"/>
      <c r="I59" s="235"/>
      <c r="J59" s="236" t="s">
        <v>129</v>
      </c>
      <c r="K59" s="176"/>
      <c r="L59" s="176"/>
      <c r="M59" s="235"/>
      <c r="N59" s="237" t="s">
        <v>130</v>
      </c>
      <c r="O59" s="237"/>
      <c r="P59" s="237"/>
      <c r="Q59" s="237" t="s">
        <v>131</v>
      </c>
      <c r="R59" s="237"/>
      <c r="S59" s="237"/>
      <c r="T59" s="237"/>
      <c r="U59" s="237"/>
      <c r="V59" s="291" t="s">
        <v>132</v>
      </c>
      <c r="W59" s="292"/>
      <c r="X59" s="293"/>
      <c r="Y59" s="236" t="s">
        <v>133</v>
      </c>
      <c r="Z59" s="176"/>
      <c r="AA59" s="176"/>
      <c r="AB59" s="176"/>
      <c r="AC59" s="176"/>
      <c r="AD59" s="176"/>
      <c r="AE59" s="176"/>
      <c r="AF59" s="176"/>
      <c r="AG59" s="176"/>
      <c r="AH59" s="235"/>
      <c r="AI59" s="398" t="s">
        <v>134</v>
      </c>
    </row>
    <row r="60" s="39" customFormat="1" ht="29.25" customHeight="1" spans="1:35">
      <c r="A60" s="177"/>
      <c r="B60" s="178" t="s">
        <v>135</v>
      </c>
      <c r="C60" s="179"/>
      <c r="D60" s="180" t="s">
        <v>136</v>
      </c>
      <c r="E60" s="181"/>
      <c r="F60" s="180" t="s">
        <v>137</v>
      </c>
      <c r="G60" s="181"/>
      <c r="H60" s="180" t="s">
        <v>138</v>
      </c>
      <c r="I60" s="181"/>
      <c r="J60" s="238" t="s">
        <v>139</v>
      </c>
      <c r="K60" s="179"/>
      <c r="L60" s="238" t="s">
        <v>140</v>
      </c>
      <c r="M60" s="179"/>
      <c r="N60" s="239"/>
      <c r="O60" s="239"/>
      <c r="P60" s="239"/>
      <c r="Q60" s="294" t="s">
        <v>141</v>
      </c>
      <c r="R60" s="294"/>
      <c r="S60" s="294"/>
      <c r="T60" s="294" t="s">
        <v>142</v>
      </c>
      <c r="U60" s="294"/>
      <c r="V60" s="295"/>
      <c r="W60" s="296"/>
      <c r="X60" s="297"/>
      <c r="Y60" s="238" t="s">
        <v>143</v>
      </c>
      <c r="Z60" s="342"/>
      <c r="AA60" s="179"/>
      <c r="AB60" s="238" t="s">
        <v>133</v>
      </c>
      <c r="AC60" s="342"/>
      <c r="AD60" s="179"/>
      <c r="AE60" s="238" t="s">
        <v>97</v>
      </c>
      <c r="AF60" s="179"/>
      <c r="AG60" s="180" t="s">
        <v>144</v>
      </c>
      <c r="AH60" s="181"/>
      <c r="AI60" s="399"/>
    </row>
    <row r="61" s="39" customFormat="1" ht="48" customHeight="1" spans="1:35">
      <c r="A61" s="177"/>
      <c r="B61" s="182">
        <v>256</v>
      </c>
      <c r="C61" s="183"/>
      <c r="D61" s="184">
        <v>7</v>
      </c>
      <c r="E61" s="184"/>
      <c r="F61" s="184">
        <v>7</v>
      </c>
      <c r="G61" s="184"/>
      <c r="H61" s="184">
        <v>1856.7</v>
      </c>
      <c r="I61" s="184"/>
      <c r="J61" s="183">
        <v>143</v>
      </c>
      <c r="K61" s="183"/>
      <c r="L61" s="183">
        <v>502</v>
      </c>
      <c r="M61" s="183"/>
      <c r="N61" s="183">
        <v>2202.6</v>
      </c>
      <c r="O61" s="183"/>
      <c r="P61" s="183"/>
      <c r="Q61" s="298">
        <v>7157</v>
      </c>
      <c r="R61" s="298"/>
      <c r="S61" s="298"/>
      <c r="T61" s="298">
        <v>1856.7</v>
      </c>
      <c r="U61" s="298"/>
      <c r="V61" s="299">
        <f>T61/N61</f>
        <v>0.842958321983111</v>
      </c>
      <c r="W61" s="299"/>
      <c r="X61" s="299"/>
      <c r="Y61" s="298">
        <v>50</v>
      </c>
      <c r="Z61" s="298"/>
      <c r="AA61" s="298"/>
      <c r="AB61" s="343">
        <v>147</v>
      </c>
      <c r="AC61" s="343"/>
      <c r="AD61" s="343"/>
      <c r="AE61" s="343">
        <f>AB61-Y61</f>
        <v>97</v>
      </c>
      <c r="AF61" s="343"/>
      <c r="AG61" s="400">
        <f>Y61/AB61</f>
        <v>0.340136054421769</v>
      </c>
      <c r="AH61" s="400"/>
      <c r="AI61" s="401">
        <f>T61/(N61-AB61)</f>
        <v>0.903239929947461</v>
      </c>
    </row>
    <row r="62" s="39" customFormat="1" ht="33" customHeight="1" spans="1:35">
      <c r="A62" s="185"/>
      <c r="B62" s="186"/>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402"/>
    </row>
    <row r="63" s="39" customFormat="1" ht="33" customHeight="1" spans="1:35">
      <c r="A63" s="188"/>
      <c r="B63" s="188"/>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403"/>
    </row>
    <row r="64" s="39" customFormat="1" ht="33" customHeight="1" spans="1:35">
      <c r="A64" s="71"/>
      <c r="B64" s="171" t="s">
        <v>145</v>
      </c>
      <c r="C64" s="172"/>
      <c r="D64" s="173"/>
      <c r="E64" s="173" t="s">
        <v>146</v>
      </c>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397"/>
    </row>
    <row r="65" s="39" customFormat="1" ht="27.75" customHeight="1" spans="1:35">
      <c r="A65" s="174"/>
      <c r="B65" s="404" t="s">
        <v>128</v>
      </c>
      <c r="C65" s="405"/>
      <c r="D65" s="405"/>
      <c r="E65" s="405"/>
      <c r="F65" s="405"/>
      <c r="G65" s="405"/>
      <c r="H65" s="405"/>
      <c r="I65" s="509"/>
      <c r="J65" s="510" t="s">
        <v>129</v>
      </c>
      <c r="K65" s="405"/>
      <c r="L65" s="405"/>
      <c r="M65" s="509"/>
      <c r="N65" s="511" t="s">
        <v>130</v>
      </c>
      <c r="O65" s="511"/>
      <c r="P65" s="511"/>
      <c r="Q65" s="511" t="s">
        <v>131</v>
      </c>
      <c r="R65" s="511"/>
      <c r="S65" s="511"/>
      <c r="T65" s="511"/>
      <c r="U65" s="511"/>
      <c r="V65" s="550" t="s">
        <v>132</v>
      </c>
      <c r="W65" s="551"/>
      <c r="X65" s="552"/>
      <c r="Y65" s="510" t="s">
        <v>133</v>
      </c>
      <c r="Z65" s="405"/>
      <c r="AA65" s="405"/>
      <c r="AB65" s="405"/>
      <c r="AC65" s="405"/>
      <c r="AD65" s="405"/>
      <c r="AE65" s="405"/>
      <c r="AF65" s="405"/>
      <c r="AG65" s="405"/>
      <c r="AH65" s="509"/>
      <c r="AI65" s="611" t="s">
        <v>134</v>
      </c>
    </row>
    <row r="66" s="39" customFormat="1" ht="29.25" customHeight="1" spans="1:35">
      <c r="A66" s="177"/>
      <c r="B66" s="406" t="s">
        <v>147</v>
      </c>
      <c r="C66" s="407"/>
      <c r="D66" s="408" t="s">
        <v>136</v>
      </c>
      <c r="E66" s="409"/>
      <c r="F66" s="408" t="s">
        <v>137</v>
      </c>
      <c r="G66" s="409"/>
      <c r="H66" s="408" t="s">
        <v>138</v>
      </c>
      <c r="I66" s="409"/>
      <c r="J66" s="512" t="s">
        <v>148</v>
      </c>
      <c r="K66" s="407"/>
      <c r="L66" s="512" t="s">
        <v>140</v>
      </c>
      <c r="M66" s="407"/>
      <c r="N66" s="513"/>
      <c r="O66" s="513"/>
      <c r="P66" s="513"/>
      <c r="Q66" s="553" t="s">
        <v>141</v>
      </c>
      <c r="R66" s="553"/>
      <c r="S66" s="553"/>
      <c r="T66" s="553" t="s">
        <v>142</v>
      </c>
      <c r="U66" s="553"/>
      <c r="V66" s="554"/>
      <c r="W66" s="555"/>
      <c r="X66" s="556"/>
      <c r="Y66" s="512" t="s">
        <v>143</v>
      </c>
      <c r="Z66" s="592"/>
      <c r="AA66" s="407"/>
      <c r="AB66" s="512" t="s">
        <v>133</v>
      </c>
      <c r="AC66" s="592"/>
      <c r="AD66" s="407"/>
      <c r="AE66" s="512" t="s">
        <v>97</v>
      </c>
      <c r="AF66" s="407"/>
      <c r="AG66" s="408" t="s">
        <v>144</v>
      </c>
      <c r="AH66" s="409"/>
      <c r="AI66" s="612"/>
    </row>
    <row r="67" s="39" customFormat="1" ht="42" customHeight="1" spans="1:35">
      <c r="A67" s="177"/>
      <c r="B67" s="182">
        <v>15</v>
      </c>
      <c r="C67" s="183"/>
      <c r="D67" s="184">
        <v>7</v>
      </c>
      <c r="E67" s="184"/>
      <c r="F67" s="184">
        <v>0</v>
      </c>
      <c r="G67" s="184"/>
      <c r="H67" s="184">
        <v>114</v>
      </c>
      <c r="I67" s="184"/>
      <c r="J67" s="183">
        <v>0</v>
      </c>
      <c r="K67" s="183"/>
      <c r="L67" s="183">
        <v>0</v>
      </c>
      <c r="M67" s="183"/>
      <c r="N67" s="183">
        <f>H67+L67</f>
        <v>114</v>
      </c>
      <c r="O67" s="183"/>
      <c r="P67" s="183"/>
      <c r="Q67" s="298">
        <v>6832</v>
      </c>
      <c r="R67" s="298"/>
      <c r="S67" s="298"/>
      <c r="T67" s="298">
        <v>106.3</v>
      </c>
      <c r="U67" s="298"/>
      <c r="V67" s="400">
        <f>T67/N67</f>
        <v>0.932456140350877</v>
      </c>
      <c r="W67" s="400"/>
      <c r="X67" s="400"/>
      <c r="Y67" s="298">
        <v>50</v>
      </c>
      <c r="Z67" s="298"/>
      <c r="AA67" s="298"/>
      <c r="AB67" s="343">
        <v>4</v>
      </c>
      <c r="AC67" s="343"/>
      <c r="AD67" s="343"/>
      <c r="AE67" s="343">
        <f>AB67-Y67</f>
        <v>-46</v>
      </c>
      <c r="AF67" s="343"/>
      <c r="AG67" s="400">
        <f>Y67/AB67</f>
        <v>12.5</v>
      </c>
      <c r="AH67" s="400"/>
      <c r="AI67" s="613">
        <f>T67/(N67-AB67)</f>
        <v>0.966363636363636</v>
      </c>
    </row>
    <row r="68" s="39" customFormat="1" ht="33" customHeight="1" spans="1:35">
      <c r="A68" s="185"/>
      <c r="B68" s="186"/>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402"/>
    </row>
    <row r="69" s="39" customFormat="1" ht="33" customHeight="1" spans="1:35">
      <c r="A69" s="188"/>
      <c r="B69" s="188"/>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v>8</v>
      </c>
      <c r="AE69" s="189"/>
      <c r="AF69" s="189"/>
      <c r="AG69" s="189"/>
      <c r="AH69" s="189"/>
      <c r="AI69" s="403"/>
    </row>
    <row r="70" ht="39" customHeight="1" spans="1:35">
      <c r="A70" s="103"/>
      <c r="B70" s="410" t="s">
        <v>149</v>
      </c>
      <c r="C70" s="411"/>
      <c r="D70" s="41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614"/>
    </row>
    <row r="71" ht="29.1" customHeight="1" spans="1:35">
      <c r="A71" s="103"/>
      <c r="B71" s="412" t="s">
        <v>150</v>
      </c>
      <c r="C71" s="413" t="s">
        <v>151</v>
      </c>
      <c r="D71" s="413" t="s">
        <v>152</v>
      </c>
      <c r="E71" s="413"/>
      <c r="F71" s="413"/>
      <c r="G71" s="413"/>
      <c r="H71" s="413"/>
      <c r="I71" s="413" t="s">
        <v>76</v>
      </c>
      <c r="J71" s="413"/>
      <c r="K71" s="413"/>
      <c r="L71" s="413"/>
      <c r="M71" s="413"/>
      <c r="N71" s="413"/>
      <c r="O71" s="413"/>
      <c r="P71" s="413" t="s">
        <v>77</v>
      </c>
      <c r="Q71" s="413"/>
      <c r="R71" s="413"/>
      <c r="S71" s="413"/>
      <c r="T71" s="413"/>
      <c r="U71" s="413"/>
      <c r="V71" s="413" t="s">
        <v>153</v>
      </c>
      <c r="W71" s="413"/>
      <c r="X71" s="413"/>
      <c r="Y71" s="413"/>
      <c r="Z71" s="413"/>
      <c r="AA71" s="413"/>
      <c r="AB71" s="413"/>
      <c r="AC71" s="413"/>
      <c r="AD71" s="413"/>
      <c r="AE71" s="593" t="s">
        <v>154</v>
      </c>
      <c r="AF71" s="593"/>
      <c r="AG71" s="593" t="s">
        <v>12</v>
      </c>
      <c r="AH71" s="593"/>
      <c r="AI71" s="615" t="s">
        <v>155</v>
      </c>
    </row>
    <row r="72" ht="29.1" customHeight="1" spans="1:35">
      <c r="A72" s="103"/>
      <c r="B72" s="414"/>
      <c r="C72" s="415"/>
      <c r="D72" s="415" t="s">
        <v>156</v>
      </c>
      <c r="E72" s="415" t="s">
        <v>157</v>
      </c>
      <c r="F72" s="415" t="s">
        <v>158</v>
      </c>
      <c r="G72" s="415" t="s">
        <v>159</v>
      </c>
      <c r="H72" s="415" t="s">
        <v>160</v>
      </c>
      <c r="I72" s="415"/>
      <c r="J72" s="415"/>
      <c r="K72" s="415"/>
      <c r="L72" s="415"/>
      <c r="M72" s="415"/>
      <c r="N72" s="415"/>
      <c r="O72" s="415"/>
      <c r="P72" s="415"/>
      <c r="Q72" s="415"/>
      <c r="R72" s="415"/>
      <c r="S72" s="415"/>
      <c r="T72" s="415"/>
      <c r="U72" s="415"/>
      <c r="V72" s="415"/>
      <c r="W72" s="415"/>
      <c r="X72" s="415"/>
      <c r="Y72" s="415"/>
      <c r="Z72" s="415"/>
      <c r="AA72" s="415"/>
      <c r="AB72" s="415"/>
      <c r="AC72" s="415"/>
      <c r="AD72" s="415"/>
      <c r="AE72" s="594"/>
      <c r="AF72" s="594"/>
      <c r="AG72" s="594"/>
      <c r="AH72" s="594"/>
      <c r="AI72" s="616"/>
    </row>
    <row r="73" ht="86.25" customHeight="1" spans="1:35">
      <c r="A73" s="103"/>
      <c r="B73" s="416">
        <v>1</v>
      </c>
      <c r="C73" s="417">
        <v>48</v>
      </c>
      <c r="D73" s="417"/>
      <c r="E73" s="418"/>
      <c r="F73" s="417" t="s">
        <v>19</v>
      </c>
      <c r="G73" s="417"/>
      <c r="H73" s="418"/>
      <c r="I73" s="514" t="s">
        <v>161</v>
      </c>
      <c r="J73" s="515"/>
      <c r="K73" s="515"/>
      <c r="L73" s="515"/>
      <c r="M73" s="515"/>
      <c r="N73" s="515"/>
      <c r="O73" s="516"/>
      <c r="P73" s="517" t="s">
        <v>162</v>
      </c>
      <c r="Q73" s="557"/>
      <c r="R73" s="557"/>
      <c r="S73" s="557"/>
      <c r="T73" s="557"/>
      <c r="U73" s="558"/>
      <c r="V73" s="517" t="s">
        <v>163</v>
      </c>
      <c r="W73" s="557"/>
      <c r="X73" s="557"/>
      <c r="Y73" s="557"/>
      <c r="Z73" s="557"/>
      <c r="AA73" s="557"/>
      <c r="AB73" s="557"/>
      <c r="AC73" s="557"/>
      <c r="AD73" s="558"/>
      <c r="AE73" s="595" t="s">
        <v>164</v>
      </c>
      <c r="AF73" s="596"/>
      <c r="AG73" s="514" t="s">
        <v>165</v>
      </c>
      <c r="AH73" s="516"/>
      <c r="AI73" s="617" t="s">
        <v>166</v>
      </c>
    </row>
    <row r="74" ht="42" customHeight="1" spans="1:35">
      <c r="A74" s="103"/>
      <c r="B74" s="419">
        <v>2</v>
      </c>
      <c r="C74" s="420">
        <v>37.5</v>
      </c>
      <c r="D74" s="420"/>
      <c r="E74" s="420"/>
      <c r="F74" s="420" t="s">
        <v>19</v>
      </c>
      <c r="G74" s="420"/>
      <c r="H74" s="420"/>
      <c r="I74" s="518" t="s">
        <v>167</v>
      </c>
      <c r="J74" s="519"/>
      <c r="K74" s="519"/>
      <c r="L74" s="519"/>
      <c r="M74" s="519"/>
      <c r="N74" s="519"/>
      <c r="O74" s="520"/>
      <c r="P74" s="521" t="s">
        <v>168</v>
      </c>
      <c r="Q74" s="559"/>
      <c r="R74" s="559"/>
      <c r="S74" s="559"/>
      <c r="T74" s="559"/>
      <c r="U74" s="560"/>
      <c r="V74" s="561" t="s">
        <v>169</v>
      </c>
      <c r="W74" s="562"/>
      <c r="X74" s="562"/>
      <c r="Y74" s="562"/>
      <c r="Z74" s="562"/>
      <c r="AA74" s="562"/>
      <c r="AB74" s="562"/>
      <c r="AC74" s="562"/>
      <c r="AD74" s="597"/>
      <c r="AE74" s="521" t="s">
        <v>164</v>
      </c>
      <c r="AF74" s="560"/>
      <c r="AG74" s="618" t="s">
        <v>165</v>
      </c>
      <c r="AH74" s="619"/>
      <c r="AI74" s="620" t="s">
        <v>166</v>
      </c>
    </row>
    <row r="75" ht="42" customHeight="1" spans="1:35">
      <c r="A75" s="103"/>
      <c r="B75" s="421">
        <v>3</v>
      </c>
      <c r="C75" s="422">
        <v>52</v>
      </c>
      <c r="D75" s="422"/>
      <c r="E75" s="138"/>
      <c r="F75" s="422" t="s">
        <v>19</v>
      </c>
      <c r="G75" s="422"/>
      <c r="H75" s="422"/>
      <c r="I75" s="522" t="s">
        <v>170</v>
      </c>
      <c r="J75" s="523"/>
      <c r="K75" s="523"/>
      <c r="L75" s="523"/>
      <c r="M75" s="523"/>
      <c r="N75" s="523"/>
      <c r="O75" s="524"/>
      <c r="P75" s="525" t="s">
        <v>171</v>
      </c>
      <c r="Q75" s="563"/>
      <c r="R75" s="563"/>
      <c r="S75" s="563"/>
      <c r="T75" s="563"/>
      <c r="U75" s="564"/>
      <c r="V75" s="565" t="s">
        <v>172</v>
      </c>
      <c r="W75" s="566"/>
      <c r="X75" s="566"/>
      <c r="Y75" s="566"/>
      <c r="Z75" s="566"/>
      <c r="AA75" s="566"/>
      <c r="AB75" s="566"/>
      <c r="AC75" s="566"/>
      <c r="AD75" s="598"/>
      <c r="AE75" s="599" t="s">
        <v>164</v>
      </c>
      <c r="AF75" s="600"/>
      <c r="AG75" s="621" t="s">
        <v>165</v>
      </c>
      <c r="AH75" s="622"/>
      <c r="AI75" s="623" t="s">
        <v>173</v>
      </c>
    </row>
    <row r="76" ht="36.95" customHeight="1" spans="1:35">
      <c r="A76" s="103"/>
      <c r="B76" s="423" t="s">
        <v>174</v>
      </c>
      <c r="C76" s="424"/>
      <c r="D76" s="424"/>
      <c r="E76" s="424"/>
      <c r="F76" s="424"/>
      <c r="G76" s="424"/>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624"/>
    </row>
    <row r="77" ht="28.5" customHeight="1" spans="1:35">
      <c r="A77" s="103"/>
      <c r="B77" s="425" t="s">
        <v>175</v>
      </c>
      <c r="C77" s="426"/>
      <c r="D77" s="427"/>
      <c r="E77" s="108" t="s">
        <v>176</v>
      </c>
      <c r="F77" s="108"/>
      <c r="G77" s="108"/>
      <c r="H77" s="108"/>
      <c r="I77" s="108"/>
      <c r="J77" s="108"/>
      <c r="K77" s="108"/>
      <c r="L77" s="108"/>
      <c r="M77" s="326" t="s">
        <v>177</v>
      </c>
      <c r="N77" s="129"/>
      <c r="O77" s="108" t="s">
        <v>178</v>
      </c>
      <c r="P77" s="129"/>
      <c r="Q77" s="129"/>
      <c r="R77" s="108" t="s">
        <v>179</v>
      </c>
      <c r="S77" s="129"/>
      <c r="T77" s="129"/>
      <c r="U77" s="108" t="s">
        <v>180</v>
      </c>
      <c r="V77" s="129"/>
      <c r="W77" s="129"/>
      <c r="X77" s="108" t="s">
        <v>94</v>
      </c>
      <c r="Y77" s="129"/>
      <c r="Z77" s="129"/>
      <c r="AA77" s="129"/>
      <c r="AB77" s="129"/>
      <c r="AC77" s="129"/>
      <c r="AD77" s="129"/>
      <c r="AE77" s="129"/>
      <c r="AF77" s="129"/>
      <c r="AG77" s="129"/>
      <c r="AH77" s="129"/>
      <c r="AI77" s="379"/>
    </row>
    <row r="78" ht="33" customHeight="1" spans="1:35">
      <c r="A78" s="103"/>
      <c r="B78" s="428"/>
      <c r="C78" s="429"/>
      <c r="D78" s="430"/>
      <c r="E78" s="154" t="s">
        <v>181</v>
      </c>
      <c r="F78" s="154"/>
      <c r="G78" s="154" t="s">
        <v>182</v>
      </c>
      <c r="H78" s="154"/>
      <c r="I78" s="154" t="s">
        <v>96</v>
      </c>
      <c r="J78" s="154"/>
      <c r="K78" s="154" t="s">
        <v>97</v>
      </c>
      <c r="L78" s="154"/>
      <c r="M78" s="60"/>
      <c r="N78" s="60"/>
      <c r="O78" s="60"/>
      <c r="P78" s="60"/>
      <c r="Q78" s="60"/>
      <c r="R78" s="60"/>
      <c r="S78" s="60"/>
      <c r="T78" s="60"/>
      <c r="U78" s="60"/>
      <c r="V78" s="60"/>
      <c r="W78" s="60"/>
      <c r="X78" s="60"/>
      <c r="Y78" s="60"/>
      <c r="Z78" s="60"/>
      <c r="AA78" s="60"/>
      <c r="AB78" s="60"/>
      <c r="AC78" s="60"/>
      <c r="AD78" s="60"/>
      <c r="AE78" s="60"/>
      <c r="AF78" s="60"/>
      <c r="AG78" s="60"/>
      <c r="AH78" s="60"/>
      <c r="AI78" s="370"/>
    </row>
    <row r="79" ht="43.5" customHeight="1" spans="1:35">
      <c r="A79" s="103"/>
      <c r="B79" s="431">
        <v>80</v>
      </c>
      <c r="C79" s="146"/>
      <c r="D79" s="432"/>
      <c r="E79" s="433">
        <v>1.54</v>
      </c>
      <c r="F79" s="434"/>
      <c r="G79" s="435">
        <v>1.4</v>
      </c>
      <c r="H79" s="436"/>
      <c r="I79" s="526">
        <f>G79/E79</f>
        <v>0.909090909090909</v>
      </c>
      <c r="J79" s="527"/>
      <c r="K79" s="528">
        <f>G79-E79</f>
        <v>-0.14</v>
      </c>
      <c r="L79" s="120"/>
      <c r="M79" s="435">
        <v>28.52</v>
      </c>
      <c r="N79" s="436"/>
      <c r="O79" s="529">
        <f>22/52</f>
        <v>0.423076923076923</v>
      </c>
      <c r="P79" s="530"/>
      <c r="Q79" s="567"/>
      <c r="R79" s="529">
        <f>M79/B79</f>
        <v>0.3565</v>
      </c>
      <c r="S79" s="530"/>
      <c r="T79" s="567"/>
      <c r="U79" s="433">
        <f>M79-(B79/52*22)</f>
        <v>-5.32615384615385</v>
      </c>
      <c r="V79" s="568"/>
      <c r="W79" s="434"/>
      <c r="X79" s="569"/>
      <c r="Y79" s="146"/>
      <c r="Z79" s="146"/>
      <c r="AA79" s="146"/>
      <c r="AB79" s="146"/>
      <c r="AC79" s="146"/>
      <c r="AD79" s="146"/>
      <c r="AE79" s="146"/>
      <c r="AF79" s="146"/>
      <c r="AG79" s="146"/>
      <c r="AH79" s="146"/>
      <c r="AI79" s="625"/>
    </row>
    <row r="80" ht="88.5" customHeight="1" spans="1:35">
      <c r="A80" s="103"/>
      <c r="B80" s="437" t="s">
        <v>183</v>
      </c>
      <c r="C80" s="137"/>
      <c r="D80" s="137"/>
      <c r="E80" s="137"/>
      <c r="F80" s="137"/>
      <c r="G80" s="137"/>
      <c r="H80" s="137"/>
      <c r="I80" s="137"/>
      <c r="J80" s="137"/>
      <c r="K80" s="137"/>
      <c r="L80" s="137"/>
      <c r="M80" s="137"/>
      <c r="N80" s="137"/>
      <c r="O80" s="137"/>
      <c r="P80" s="137"/>
      <c r="Q80" s="137"/>
      <c r="R80" s="137"/>
      <c r="S80" s="137"/>
      <c r="T80" s="570" t="s">
        <v>184</v>
      </c>
      <c r="U80" s="137"/>
      <c r="V80" s="137"/>
      <c r="W80" s="137"/>
      <c r="X80" s="137"/>
      <c r="Y80" s="137"/>
      <c r="Z80" s="137"/>
      <c r="AA80" s="137"/>
      <c r="AB80" s="137"/>
      <c r="AC80" s="137"/>
      <c r="AD80" s="137"/>
      <c r="AE80" s="137"/>
      <c r="AF80" s="137"/>
      <c r="AG80" s="137"/>
      <c r="AH80" s="137"/>
      <c r="AI80" s="626"/>
    </row>
    <row r="81" ht="33.95" customHeight="1" spans="1:35">
      <c r="A81" s="103"/>
      <c r="B81" s="438" t="s">
        <v>185</v>
      </c>
      <c r="C81" s="439"/>
      <c r="D81" s="439"/>
      <c r="E81" s="439"/>
      <c r="F81" s="439"/>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627"/>
    </row>
    <row r="82" ht="27" customHeight="1" spans="1:35">
      <c r="A82" s="103"/>
      <c r="B82" s="106" t="s">
        <v>186</v>
      </c>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349"/>
    </row>
    <row r="83" ht="33.95" customHeight="1" spans="1:35">
      <c r="A83" s="440"/>
      <c r="B83" s="441" t="s">
        <v>43</v>
      </c>
      <c r="C83" s="129"/>
      <c r="D83" s="129"/>
      <c r="E83" s="108" t="s">
        <v>107</v>
      </c>
      <c r="F83" s="108"/>
      <c r="G83" s="108"/>
      <c r="H83" s="108"/>
      <c r="I83" s="108" t="s">
        <v>65</v>
      </c>
      <c r="J83" s="108"/>
      <c r="K83" s="108"/>
      <c r="L83" s="108"/>
      <c r="M83" s="108" t="s">
        <v>187</v>
      </c>
      <c r="N83" s="108"/>
      <c r="O83" s="108"/>
      <c r="P83" s="108"/>
      <c r="Q83" s="108" t="s">
        <v>188</v>
      </c>
      <c r="R83" s="108"/>
      <c r="S83" s="108"/>
      <c r="T83" s="108"/>
      <c r="U83" s="108"/>
      <c r="V83" s="108"/>
      <c r="W83" s="108"/>
      <c r="X83" s="108"/>
      <c r="Y83" s="108" t="s">
        <v>189</v>
      </c>
      <c r="Z83" s="129"/>
      <c r="AA83" s="129"/>
      <c r="AB83" s="129"/>
      <c r="AC83" s="129"/>
      <c r="AD83" s="129"/>
      <c r="AE83" s="129"/>
      <c r="AF83" s="129"/>
      <c r="AG83" s="129"/>
      <c r="AH83" s="129"/>
      <c r="AI83" s="379"/>
    </row>
    <row r="84" ht="33.95" customHeight="1" spans="1:35">
      <c r="A84" s="440"/>
      <c r="B84" s="442"/>
      <c r="C84" s="60"/>
      <c r="D84" s="60"/>
      <c r="E84" s="59" t="s">
        <v>68</v>
      </c>
      <c r="F84" s="59"/>
      <c r="G84" s="59" t="s">
        <v>69</v>
      </c>
      <c r="H84" s="59"/>
      <c r="I84" s="59" t="s">
        <v>68</v>
      </c>
      <c r="J84" s="59"/>
      <c r="K84" s="59" t="s">
        <v>69</v>
      </c>
      <c r="L84" s="59"/>
      <c r="M84" s="59" t="s">
        <v>68</v>
      </c>
      <c r="N84" s="59"/>
      <c r="O84" s="59" t="s">
        <v>69</v>
      </c>
      <c r="P84" s="59"/>
      <c r="Q84" s="154" t="s">
        <v>190</v>
      </c>
      <c r="R84" s="154"/>
      <c r="S84" s="154"/>
      <c r="T84" s="59" t="s">
        <v>96</v>
      </c>
      <c r="U84" s="59"/>
      <c r="V84" s="59" t="s">
        <v>191</v>
      </c>
      <c r="W84" s="59"/>
      <c r="X84" s="59"/>
      <c r="Y84" s="60"/>
      <c r="Z84" s="60"/>
      <c r="AA84" s="60"/>
      <c r="AB84" s="60"/>
      <c r="AC84" s="60"/>
      <c r="AD84" s="60"/>
      <c r="AE84" s="60"/>
      <c r="AF84" s="60"/>
      <c r="AG84" s="60"/>
      <c r="AH84" s="60"/>
      <c r="AI84" s="370"/>
    </row>
    <row r="85" ht="33.95" customHeight="1" spans="1:35">
      <c r="A85" s="103"/>
      <c r="B85" s="443" t="s">
        <v>192</v>
      </c>
      <c r="C85" s="444"/>
      <c r="D85" s="444"/>
      <c r="E85" s="445">
        <v>2306367</v>
      </c>
      <c r="F85" s="446"/>
      <c r="G85" s="445">
        <v>332</v>
      </c>
      <c r="H85" s="446"/>
      <c r="I85" s="445">
        <v>2179301</v>
      </c>
      <c r="J85" s="446"/>
      <c r="K85" s="445">
        <v>267.6</v>
      </c>
      <c r="L85" s="446"/>
      <c r="M85" s="445">
        <f t="shared" ref="M85:M89" si="1">I85-E85</f>
        <v>-127066</v>
      </c>
      <c r="N85" s="446"/>
      <c r="O85" s="214">
        <f t="shared" ref="O85:O89" si="2">K85-G85</f>
        <v>-64.4</v>
      </c>
      <c r="P85" s="214"/>
      <c r="Q85" s="571">
        <v>222</v>
      </c>
      <c r="R85" s="572"/>
      <c r="S85" s="573"/>
      <c r="T85" s="574">
        <f>Q85/K85</f>
        <v>0.829596412556054</v>
      </c>
      <c r="U85" s="574"/>
      <c r="V85" s="575">
        <f>K85-Q85</f>
        <v>45.6</v>
      </c>
      <c r="W85" s="576"/>
      <c r="X85" s="577"/>
      <c r="Y85" s="601" t="s">
        <v>193</v>
      </c>
      <c r="Z85" s="602"/>
      <c r="AA85" s="602"/>
      <c r="AB85" s="602"/>
      <c r="AC85" s="602"/>
      <c r="AD85" s="602"/>
      <c r="AE85" s="602"/>
      <c r="AF85" s="602"/>
      <c r="AG85" s="602"/>
      <c r="AH85" s="602"/>
      <c r="AI85" s="628"/>
    </row>
    <row r="86" ht="33.95" customHeight="1" spans="1:35">
      <c r="A86" s="103"/>
      <c r="B86" s="58" t="s">
        <v>194</v>
      </c>
      <c r="C86" s="60"/>
      <c r="D86" s="60"/>
      <c r="E86" s="218">
        <v>783</v>
      </c>
      <c r="F86" s="119"/>
      <c r="G86" s="218">
        <v>46.9</v>
      </c>
      <c r="H86" s="119"/>
      <c r="I86" s="218">
        <v>1065</v>
      </c>
      <c r="J86" s="119"/>
      <c r="K86" s="218">
        <v>59.6</v>
      </c>
      <c r="L86" s="119"/>
      <c r="M86" s="445">
        <f t="shared" si="1"/>
        <v>282</v>
      </c>
      <c r="N86" s="446"/>
      <c r="O86" s="214">
        <f t="shared" si="2"/>
        <v>12.7</v>
      </c>
      <c r="P86" s="214"/>
      <c r="Q86" s="218">
        <v>90</v>
      </c>
      <c r="R86" s="578"/>
      <c r="S86" s="119"/>
      <c r="T86" s="574">
        <f>Q86/K86</f>
        <v>1.51006711409396</v>
      </c>
      <c r="U86" s="574"/>
      <c r="V86" s="575">
        <f>K86-Q86</f>
        <v>-30.4</v>
      </c>
      <c r="W86" s="576"/>
      <c r="X86" s="577"/>
      <c r="Y86" s="445"/>
      <c r="Z86" s="603"/>
      <c r="AA86" s="603"/>
      <c r="AB86" s="603"/>
      <c r="AC86" s="603"/>
      <c r="AD86" s="603"/>
      <c r="AE86" s="603"/>
      <c r="AF86" s="603"/>
      <c r="AG86" s="603"/>
      <c r="AH86" s="603"/>
      <c r="AI86" s="629"/>
    </row>
    <row r="87" ht="33.95" customHeight="1" spans="1:35">
      <c r="A87" s="103"/>
      <c r="B87" s="58" t="s">
        <v>195</v>
      </c>
      <c r="C87" s="60"/>
      <c r="D87" s="60"/>
      <c r="E87" s="218">
        <v>0</v>
      </c>
      <c r="F87" s="119"/>
      <c r="G87" s="218">
        <v>0</v>
      </c>
      <c r="H87" s="119"/>
      <c r="I87" s="218">
        <v>0</v>
      </c>
      <c r="J87" s="119"/>
      <c r="K87" s="218">
        <v>0</v>
      </c>
      <c r="L87" s="119"/>
      <c r="M87" s="445">
        <f t="shared" si="1"/>
        <v>0</v>
      </c>
      <c r="N87" s="446"/>
      <c r="O87" s="214">
        <f t="shared" si="2"/>
        <v>0</v>
      </c>
      <c r="P87" s="214"/>
      <c r="Q87" s="218">
        <v>0</v>
      </c>
      <c r="R87" s="578"/>
      <c r="S87" s="119"/>
      <c r="T87" s="574"/>
      <c r="U87" s="574"/>
      <c r="V87" s="575"/>
      <c r="W87" s="576"/>
      <c r="X87" s="577"/>
      <c r="Y87" s="218"/>
      <c r="Z87" s="604"/>
      <c r="AA87" s="604"/>
      <c r="AB87" s="604"/>
      <c r="AC87" s="604"/>
      <c r="AD87" s="604"/>
      <c r="AE87" s="604"/>
      <c r="AF87" s="604"/>
      <c r="AG87" s="604"/>
      <c r="AH87" s="604"/>
      <c r="AI87" s="630"/>
    </row>
    <row r="88" ht="33.95" customHeight="1" spans="1:35">
      <c r="A88" s="103"/>
      <c r="B88" s="58" t="s">
        <v>196</v>
      </c>
      <c r="C88" s="60"/>
      <c r="D88" s="60"/>
      <c r="E88" s="218">
        <v>18882</v>
      </c>
      <c r="F88" s="119"/>
      <c r="G88" s="218">
        <v>0.8</v>
      </c>
      <c r="H88" s="119"/>
      <c r="I88" s="218">
        <v>18882</v>
      </c>
      <c r="J88" s="119"/>
      <c r="K88" s="218">
        <v>0.8</v>
      </c>
      <c r="L88" s="119"/>
      <c r="M88" s="445">
        <f t="shared" si="1"/>
        <v>0</v>
      </c>
      <c r="N88" s="446"/>
      <c r="O88" s="214">
        <f t="shared" si="2"/>
        <v>0</v>
      </c>
      <c r="P88" s="214"/>
      <c r="Q88" s="218">
        <v>0.8</v>
      </c>
      <c r="R88" s="578"/>
      <c r="S88" s="119"/>
      <c r="T88" s="574"/>
      <c r="U88" s="574"/>
      <c r="V88" s="575"/>
      <c r="W88" s="576"/>
      <c r="X88" s="577"/>
      <c r="Y88" s="218"/>
      <c r="Z88" s="604"/>
      <c r="AA88" s="604"/>
      <c r="AB88" s="604"/>
      <c r="AC88" s="604"/>
      <c r="AD88" s="604"/>
      <c r="AE88" s="604"/>
      <c r="AF88" s="604"/>
      <c r="AG88" s="604"/>
      <c r="AH88" s="604"/>
      <c r="AI88" s="630"/>
    </row>
    <row r="89" ht="33.95" customHeight="1" spans="1:35">
      <c r="A89" s="103"/>
      <c r="B89" s="447" t="s">
        <v>46</v>
      </c>
      <c r="C89" s="448"/>
      <c r="D89" s="448"/>
      <c r="E89" s="449">
        <f>SUM(E85:E88)</f>
        <v>2326032</v>
      </c>
      <c r="F89" s="138"/>
      <c r="G89" s="450">
        <f>SUM(G85:G88)</f>
        <v>379.7</v>
      </c>
      <c r="H89" s="451"/>
      <c r="I89" s="531">
        <f>SUM(I85:I88)</f>
        <v>2199248</v>
      </c>
      <c r="J89" s="138"/>
      <c r="K89" s="532">
        <f>SUM(K85:K88)</f>
        <v>328</v>
      </c>
      <c r="L89" s="451"/>
      <c r="M89" s="533">
        <f t="shared" si="1"/>
        <v>-126784</v>
      </c>
      <c r="N89" s="422"/>
      <c r="O89" s="232">
        <f t="shared" si="2"/>
        <v>-51.6999999999999</v>
      </c>
      <c r="P89" s="232"/>
      <c r="Q89" s="531">
        <f>SUM(Q85:Q88)</f>
        <v>312.8</v>
      </c>
      <c r="R89" s="449"/>
      <c r="S89" s="138"/>
      <c r="T89" s="231">
        <f>Q89/K89</f>
        <v>0.953658536585366</v>
      </c>
      <c r="U89" s="231"/>
      <c r="V89" s="579">
        <f>SUM(V85:V88)</f>
        <v>15.2</v>
      </c>
      <c r="W89" s="449"/>
      <c r="X89" s="138"/>
      <c r="Y89" s="531"/>
      <c r="Z89" s="605"/>
      <c r="AA89" s="605"/>
      <c r="AB89" s="605"/>
      <c r="AC89" s="605"/>
      <c r="AD89" s="605"/>
      <c r="AE89" s="605"/>
      <c r="AF89" s="605"/>
      <c r="AG89" s="605"/>
      <c r="AH89" s="605"/>
      <c r="AI89" s="631"/>
    </row>
    <row r="90" ht="33" customHeight="1" spans="1:35">
      <c r="A90" s="103"/>
      <c r="B90" s="53" t="s">
        <v>197</v>
      </c>
      <c r="C90" s="54"/>
      <c r="D90" s="452"/>
      <c r="E90" s="452"/>
      <c r="F90" s="452"/>
      <c r="G90" s="452"/>
      <c r="H90" s="452"/>
      <c r="I90" s="452"/>
      <c r="J90" s="452"/>
      <c r="K90" s="452"/>
      <c r="L90" s="452"/>
      <c r="M90" s="452"/>
      <c r="N90" s="452"/>
      <c r="O90" s="452"/>
      <c r="P90" s="452"/>
      <c r="Q90" s="452"/>
      <c r="R90" s="452"/>
      <c r="S90" s="452"/>
      <c r="T90" s="452"/>
      <c r="U90" s="452"/>
      <c r="V90" s="452"/>
      <c r="W90" s="452"/>
      <c r="X90" s="452"/>
      <c r="Y90" s="452"/>
      <c r="Z90" s="452"/>
      <c r="AA90" s="452"/>
      <c r="AB90" s="452"/>
      <c r="AC90" s="452"/>
      <c r="AD90" s="452"/>
      <c r="AE90" s="452"/>
      <c r="AF90" s="452"/>
      <c r="AG90" s="452"/>
      <c r="AH90" s="452"/>
      <c r="AI90" s="348"/>
    </row>
    <row r="91" ht="33" customHeight="1" spans="1:35">
      <c r="A91" s="103"/>
      <c r="B91" s="453" t="s">
        <v>43</v>
      </c>
      <c r="C91" s="454"/>
      <c r="D91" s="455"/>
      <c r="E91" s="456" t="s">
        <v>70</v>
      </c>
      <c r="F91" s="457"/>
      <c r="G91" s="457"/>
      <c r="H91" s="457"/>
      <c r="I91" s="457"/>
      <c r="J91" s="457"/>
      <c r="K91" s="457"/>
      <c r="L91" s="457"/>
      <c r="M91" s="457"/>
      <c r="N91" s="457"/>
      <c r="O91" s="457"/>
      <c r="P91" s="457"/>
      <c r="Q91" s="457"/>
      <c r="R91" s="457"/>
      <c r="S91" s="580"/>
      <c r="T91" s="456" t="s">
        <v>198</v>
      </c>
      <c r="U91" s="457"/>
      <c r="V91" s="457"/>
      <c r="W91" s="457"/>
      <c r="X91" s="457"/>
      <c r="Y91" s="457"/>
      <c r="Z91" s="457"/>
      <c r="AA91" s="457"/>
      <c r="AB91" s="457"/>
      <c r="AC91" s="457"/>
      <c r="AD91" s="457"/>
      <c r="AE91" s="457"/>
      <c r="AF91" s="457"/>
      <c r="AG91" s="580"/>
      <c r="AH91" s="632" t="s">
        <v>199</v>
      </c>
      <c r="AI91" s="633"/>
    </row>
    <row r="92" ht="36" customHeight="1" spans="1:35">
      <c r="A92" s="103"/>
      <c r="B92" s="458"/>
      <c r="C92" s="459"/>
      <c r="D92" s="460"/>
      <c r="E92" s="461" t="s">
        <v>200</v>
      </c>
      <c r="F92" s="462"/>
      <c r="G92" s="462"/>
      <c r="H92" s="463"/>
      <c r="I92" s="461" t="s">
        <v>111</v>
      </c>
      <c r="J92" s="462"/>
      <c r="K92" s="462"/>
      <c r="L92" s="463"/>
      <c r="M92" s="461" t="s">
        <v>201</v>
      </c>
      <c r="N92" s="462"/>
      <c r="O92" s="462"/>
      <c r="P92" s="463"/>
      <c r="Q92" s="461" t="s">
        <v>202</v>
      </c>
      <c r="R92" s="462"/>
      <c r="S92" s="463"/>
      <c r="T92" s="461" t="s">
        <v>84</v>
      </c>
      <c r="U92" s="463"/>
      <c r="V92" s="461" t="s">
        <v>203</v>
      </c>
      <c r="W92" s="462"/>
      <c r="X92" s="462"/>
      <c r="Y92" s="462"/>
      <c r="Z92" s="462"/>
      <c r="AA92" s="462"/>
      <c r="AB92" s="462"/>
      <c r="AC92" s="462"/>
      <c r="AD92" s="462"/>
      <c r="AE92" s="462"/>
      <c r="AF92" s="462"/>
      <c r="AG92" s="463"/>
      <c r="AH92" s="634"/>
      <c r="AI92" s="635"/>
    </row>
    <row r="93" ht="47.25" customHeight="1" spans="1:35">
      <c r="A93" s="103"/>
      <c r="B93" s="464" t="s">
        <v>204</v>
      </c>
      <c r="C93" s="462"/>
      <c r="D93" s="463"/>
      <c r="E93" s="465">
        <v>7200</v>
      </c>
      <c r="F93" s="465"/>
      <c r="G93" s="465"/>
      <c r="H93" s="465"/>
      <c r="I93" s="465">
        <v>403</v>
      </c>
      <c r="J93" s="465"/>
      <c r="K93" s="465"/>
      <c r="L93" s="465"/>
      <c r="M93" s="534">
        <v>110606.67</v>
      </c>
      <c r="N93" s="534"/>
      <c r="O93" s="534"/>
      <c r="P93" s="534"/>
      <c r="Q93" s="581">
        <v>228</v>
      </c>
      <c r="R93" s="581"/>
      <c r="S93" s="581"/>
      <c r="T93" s="465" t="s">
        <v>205</v>
      </c>
      <c r="U93" s="465"/>
      <c r="V93" s="582"/>
      <c r="W93" s="582"/>
      <c r="X93" s="582"/>
      <c r="Y93" s="582"/>
      <c r="Z93" s="582"/>
      <c r="AA93" s="582"/>
      <c r="AB93" s="582"/>
      <c r="AC93" s="582"/>
      <c r="AD93" s="582"/>
      <c r="AE93" s="582"/>
      <c r="AF93" s="582"/>
      <c r="AG93" s="582"/>
      <c r="AH93" s="465"/>
      <c r="AI93" s="465"/>
    </row>
    <row r="94" ht="37.5" customHeight="1" spans="1:35">
      <c r="A94" s="103"/>
      <c r="B94" s="464" t="s">
        <v>206</v>
      </c>
      <c r="C94" s="462"/>
      <c r="D94" s="463"/>
      <c r="E94" s="466">
        <v>10000</v>
      </c>
      <c r="F94" s="467"/>
      <c r="G94" s="467"/>
      <c r="H94" s="468"/>
      <c r="I94" s="466">
        <v>27.5</v>
      </c>
      <c r="J94" s="467"/>
      <c r="K94" s="467"/>
      <c r="L94" s="468"/>
      <c r="M94" s="535">
        <v>9475.8</v>
      </c>
      <c r="N94" s="536"/>
      <c r="O94" s="536"/>
      <c r="P94" s="537"/>
      <c r="Q94" s="583">
        <v>21</v>
      </c>
      <c r="R94" s="584"/>
      <c r="S94" s="585"/>
      <c r="T94" s="465" t="s">
        <v>207</v>
      </c>
      <c r="U94" s="465"/>
      <c r="V94" s="586"/>
      <c r="W94" s="586"/>
      <c r="X94" s="586"/>
      <c r="Y94" s="586"/>
      <c r="Z94" s="586"/>
      <c r="AA94" s="586"/>
      <c r="AB94" s="586"/>
      <c r="AC94" s="586"/>
      <c r="AD94" s="586"/>
      <c r="AE94" s="586"/>
      <c r="AF94" s="586"/>
      <c r="AG94" s="586"/>
      <c r="AH94" s="636"/>
      <c r="AI94" s="637"/>
    </row>
    <row r="95" ht="33" customHeight="1" spans="1:35">
      <c r="A95" s="103"/>
      <c r="B95" s="469" t="s">
        <v>46</v>
      </c>
      <c r="C95" s="470"/>
      <c r="D95" s="471"/>
      <c r="E95" s="472">
        <f>SUM(E93:H94)</f>
        <v>17200</v>
      </c>
      <c r="F95" s="473"/>
      <c r="G95" s="473"/>
      <c r="H95" s="474"/>
      <c r="I95" s="472">
        <f>SUM(I93:L94)</f>
        <v>430.5</v>
      </c>
      <c r="J95" s="473"/>
      <c r="K95" s="473"/>
      <c r="L95" s="474"/>
      <c r="M95" s="538">
        <f>SUM(M93:P94)</f>
        <v>120082.47</v>
      </c>
      <c r="N95" s="539"/>
      <c r="O95" s="539"/>
      <c r="P95" s="540"/>
      <c r="Q95" s="587">
        <f>Q93+Q94</f>
        <v>249</v>
      </c>
      <c r="R95" s="588"/>
      <c r="S95" s="589"/>
      <c r="T95" s="472"/>
      <c r="U95" s="474"/>
      <c r="V95" s="590"/>
      <c r="W95" s="591"/>
      <c r="X95" s="591"/>
      <c r="Y95" s="591"/>
      <c r="Z95" s="591"/>
      <c r="AA95" s="591"/>
      <c r="AB95" s="591"/>
      <c r="AC95" s="591"/>
      <c r="AD95" s="591"/>
      <c r="AE95" s="591"/>
      <c r="AF95" s="591"/>
      <c r="AG95" s="638"/>
      <c r="AH95" s="590"/>
      <c r="AI95" s="639"/>
    </row>
    <row r="96" ht="33" customHeight="1" spans="1:35">
      <c r="A96" s="103"/>
      <c r="B96" s="53" t="s">
        <v>208</v>
      </c>
      <c r="C96" s="54"/>
      <c r="D96" s="452"/>
      <c r="E96" s="452"/>
      <c r="F96" s="452"/>
      <c r="G96" s="452"/>
      <c r="H96" s="452"/>
      <c r="I96" s="452"/>
      <c r="J96" s="452"/>
      <c r="K96" s="452"/>
      <c r="L96" s="452"/>
      <c r="M96" s="452"/>
      <c r="N96" s="452"/>
      <c r="O96" s="452"/>
      <c r="P96" s="452"/>
      <c r="Q96" s="452"/>
      <c r="R96" s="452"/>
      <c r="S96" s="452"/>
      <c r="T96" s="452"/>
      <c r="U96" s="452"/>
      <c r="V96" s="452"/>
      <c r="W96" s="452"/>
      <c r="X96" s="452"/>
      <c r="Y96" s="452"/>
      <c r="Z96" s="452"/>
      <c r="AA96" s="452"/>
      <c r="AB96" s="452"/>
      <c r="AC96" s="452"/>
      <c r="AD96" s="452"/>
      <c r="AE96" s="452"/>
      <c r="AF96" s="452"/>
      <c r="AG96" s="452"/>
      <c r="AH96" s="452"/>
      <c r="AI96" s="348"/>
    </row>
    <row r="97" ht="33" customHeight="1" spans="1:35">
      <c r="A97" s="103"/>
      <c r="B97" s="127" t="s">
        <v>10</v>
      </c>
      <c r="C97" s="222"/>
      <c r="D97" s="268"/>
      <c r="E97" s="475" t="s">
        <v>209</v>
      </c>
      <c r="F97" s="476"/>
      <c r="G97" s="476"/>
      <c r="H97" s="476"/>
      <c r="I97" s="476"/>
      <c r="J97" s="476"/>
      <c r="K97" s="476"/>
      <c r="L97" s="476"/>
      <c r="M97" s="476"/>
      <c r="N97" s="476"/>
      <c r="O97" s="476"/>
      <c r="P97" s="476"/>
      <c r="Q97" s="476"/>
      <c r="R97" s="476"/>
      <c r="S97" s="476"/>
      <c r="T97" s="476"/>
      <c r="U97" s="476"/>
      <c r="V97" s="476"/>
      <c r="W97" s="476"/>
      <c r="X97" s="476"/>
      <c r="Y97" s="476"/>
      <c r="Z97" s="606"/>
      <c r="AA97" s="607" t="s">
        <v>210</v>
      </c>
      <c r="AB97" s="608"/>
      <c r="AC97" s="608"/>
      <c r="AD97" s="609"/>
      <c r="AE97" s="607" t="s">
        <v>12</v>
      </c>
      <c r="AF97" s="608"/>
      <c r="AG97" s="609"/>
      <c r="AH97" s="475" t="s">
        <v>211</v>
      </c>
      <c r="AI97" s="640"/>
    </row>
    <row r="98" ht="28.5" customHeight="1" spans="1:35">
      <c r="A98" s="103"/>
      <c r="B98" s="148">
        <v>1</v>
      </c>
      <c r="C98" s="149"/>
      <c r="D98" s="477"/>
      <c r="E98" s="478"/>
      <c r="F98" s="478"/>
      <c r="G98" s="478"/>
      <c r="H98" s="478"/>
      <c r="I98" s="478"/>
      <c r="J98" s="541"/>
      <c r="K98" s="541"/>
      <c r="L98" s="541"/>
      <c r="M98" s="541"/>
      <c r="N98" s="541"/>
      <c r="O98" s="541"/>
      <c r="P98" s="541"/>
      <c r="Q98" s="541"/>
      <c r="R98" s="541"/>
      <c r="S98" s="541"/>
      <c r="T98" s="541"/>
      <c r="U98" s="541"/>
      <c r="V98" s="541"/>
      <c r="W98" s="541"/>
      <c r="X98" s="541"/>
      <c r="Y98" s="541"/>
      <c r="Z98" s="541"/>
      <c r="AA98" s="478"/>
      <c r="AB98" s="478"/>
      <c r="AC98" s="478"/>
      <c r="AD98" s="478"/>
      <c r="AE98" s="478"/>
      <c r="AF98" s="478"/>
      <c r="AG98" s="478"/>
      <c r="AH98" s="478"/>
      <c r="AI98" s="641"/>
    </row>
    <row r="99" ht="28.5" customHeight="1" spans="1:35">
      <c r="A99" s="103"/>
      <c r="B99" s="148">
        <v>2</v>
      </c>
      <c r="C99" s="227"/>
      <c r="D99" s="227"/>
      <c r="E99" s="478"/>
      <c r="F99" s="478"/>
      <c r="G99" s="478"/>
      <c r="H99" s="478"/>
      <c r="I99" s="478"/>
      <c r="J99" s="541"/>
      <c r="K99" s="541"/>
      <c r="L99" s="541"/>
      <c r="M99" s="541"/>
      <c r="N99" s="541"/>
      <c r="O99" s="541"/>
      <c r="P99" s="541"/>
      <c r="Q99" s="541"/>
      <c r="R99" s="541"/>
      <c r="S99" s="541"/>
      <c r="T99" s="541"/>
      <c r="U99" s="541"/>
      <c r="V99" s="541"/>
      <c r="W99" s="541"/>
      <c r="X99" s="541"/>
      <c r="Y99" s="541"/>
      <c r="Z99" s="541"/>
      <c r="AA99" s="478"/>
      <c r="AB99" s="478"/>
      <c r="AC99" s="478"/>
      <c r="AD99" s="478"/>
      <c r="AE99" s="478"/>
      <c r="AF99" s="478"/>
      <c r="AG99" s="478"/>
      <c r="AH99" s="478"/>
      <c r="AI99" s="641"/>
    </row>
    <row r="100" ht="28.5" customHeight="1" spans="1:35">
      <c r="A100" s="103"/>
      <c r="B100" s="148">
        <v>3</v>
      </c>
      <c r="C100" s="227"/>
      <c r="D100" s="227"/>
      <c r="E100" s="120"/>
      <c r="F100" s="120"/>
      <c r="G100" s="120"/>
      <c r="H100" s="120"/>
      <c r="I100" s="120"/>
      <c r="J100" s="135"/>
      <c r="K100" s="135"/>
      <c r="L100" s="135"/>
      <c r="M100" s="135"/>
      <c r="N100" s="135"/>
      <c r="O100" s="135"/>
      <c r="P100" s="135"/>
      <c r="Q100" s="135"/>
      <c r="R100" s="135"/>
      <c r="S100" s="135"/>
      <c r="T100" s="135"/>
      <c r="U100" s="135"/>
      <c r="V100" s="135"/>
      <c r="W100" s="135"/>
      <c r="X100" s="135"/>
      <c r="Y100" s="135"/>
      <c r="Z100" s="135"/>
      <c r="AA100" s="120"/>
      <c r="AB100" s="120"/>
      <c r="AC100" s="120"/>
      <c r="AD100" s="120"/>
      <c r="AE100" s="120"/>
      <c r="AF100" s="120"/>
      <c r="AG100" s="120"/>
      <c r="AH100" s="120"/>
      <c r="AI100" s="642"/>
    </row>
    <row r="101" ht="33" customHeight="1" spans="1:35">
      <c r="A101" s="103"/>
      <c r="B101" s="53" t="s">
        <v>212</v>
      </c>
      <c r="C101" s="54"/>
      <c r="D101" s="452"/>
      <c r="E101" s="452"/>
      <c r="F101" s="452"/>
      <c r="G101" s="452"/>
      <c r="H101" s="452"/>
      <c r="I101" s="452"/>
      <c r="J101" s="452"/>
      <c r="K101" s="452"/>
      <c r="L101" s="452"/>
      <c r="M101" s="452"/>
      <c r="N101" s="452"/>
      <c r="O101" s="452"/>
      <c r="P101" s="452"/>
      <c r="Q101" s="452"/>
      <c r="R101" s="452"/>
      <c r="S101" s="452"/>
      <c r="T101" s="452"/>
      <c r="U101" s="452"/>
      <c r="V101" s="452"/>
      <c r="W101" s="452"/>
      <c r="X101" s="452"/>
      <c r="Y101" s="452"/>
      <c r="Z101" s="452"/>
      <c r="AA101" s="452"/>
      <c r="AB101" s="452"/>
      <c r="AC101" s="452"/>
      <c r="AD101" s="452"/>
      <c r="AE101" s="452"/>
      <c r="AF101" s="452"/>
      <c r="AG101" s="452"/>
      <c r="AH101" s="452"/>
      <c r="AI101" s="348"/>
    </row>
    <row r="102" ht="36" customHeight="1" spans="1:35">
      <c r="A102" s="103"/>
      <c r="B102" s="479" t="s">
        <v>213</v>
      </c>
      <c r="C102" s="480"/>
      <c r="D102" s="481"/>
      <c r="E102" s="482" t="s">
        <v>214</v>
      </c>
      <c r="F102" s="483"/>
      <c r="G102" s="483"/>
      <c r="H102" s="483"/>
      <c r="I102" s="483"/>
      <c r="J102" s="542"/>
      <c r="K102" s="543"/>
      <c r="L102" s="482" t="s">
        <v>215</v>
      </c>
      <c r="M102" s="542"/>
      <c r="N102" s="542"/>
      <c r="O102" s="542"/>
      <c r="P102" s="543"/>
      <c r="Q102" s="482" t="s">
        <v>216</v>
      </c>
      <c r="R102" s="542"/>
      <c r="S102" s="542"/>
      <c r="T102" s="543"/>
      <c r="U102" s="482" t="s">
        <v>217</v>
      </c>
      <c r="V102" s="542"/>
      <c r="W102" s="542"/>
      <c r="X102" s="543"/>
      <c r="Y102" s="482" t="s">
        <v>218</v>
      </c>
      <c r="Z102" s="483"/>
      <c r="AA102" s="483"/>
      <c r="AB102" s="610"/>
      <c r="AC102" s="482" t="s">
        <v>219</v>
      </c>
      <c r="AD102" s="542"/>
      <c r="AE102" s="542"/>
      <c r="AF102" s="543"/>
      <c r="AG102" s="482" t="s">
        <v>46</v>
      </c>
      <c r="AH102" s="542"/>
      <c r="AI102" s="643"/>
    </row>
    <row r="103" ht="32.1" customHeight="1" spans="1:35">
      <c r="A103" s="103"/>
      <c r="B103" s="484" t="s">
        <v>220</v>
      </c>
      <c r="C103" s="485"/>
      <c r="D103" s="485"/>
      <c r="E103" s="120">
        <v>1</v>
      </c>
      <c r="F103" s="120"/>
      <c r="G103" s="120"/>
      <c r="H103" s="120"/>
      <c r="I103" s="120"/>
      <c r="J103" s="135"/>
      <c r="K103" s="135"/>
      <c r="L103" s="120">
        <v>1</v>
      </c>
      <c r="M103" s="135"/>
      <c r="N103" s="135"/>
      <c r="O103" s="135"/>
      <c r="P103" s="135"/>
      <c r="Q103" s="120">
        <v>1</v>
      </c>
      <c r="R103" s="135"/>
      <c r="S103" s="135"/>
      <c r="T103" s="135"/>
      <c r="U103" s="120">
        <v>1</v>
      </c>
      <c r="V103" s="135"/>
      <c r="W103" s="135"/>
      <c r="X103" s="135"/>
      <c r="Y103" s="120">
        <v>1</v>
      </c>
      <c r="Z103" s="120"/>
      <c r="AA103" s="120"/>
      <c r="AB103" s="120"/>
      <c r="AC103" s="120">
        <v>1</v>
      </c>
      <c r="AD103" s="135"/>
      <c r="AE103" s="135"/>
      <c r="AF103" s="135"/>
      <c r="AG103" s="120">
        <v>6</v>
      </c>
      <c r="AH103" s="135"/>
      <c r="AI103" s="642"/>
    </row>
    <row r="104" ht="32.1" customHeight="1" spans="1:35">
      <c r="A104" s="103"/>
      <c r="B104" s="484" t="s">
        <v>221</v>
      </c>
      <c r="C104" s="485"/>
      <c r="D104" s="485"/>
      <c r="E104" s="120">
        <v>0</v>
      </c>
      <c r="F104" s="120"/>
      <c r="G104" s="120"/>
      <c r="H104" s="120"/>
      <c r="I104" s="120"/>
      <c r="J104" s="135"/>
      <c r="K104" s="135"/>
      <c r="L104" s="120">
        <v>1</v>
      </c>
      <c r="M104" s="135"/>
      <c r="N104" s="135"/>
      <c r="O104" s="135"/>
      <c r="P104" s="135"/>
      <c r="Q104" s="120">
        <v>0</v>
      </c>
      <c r="R104" s="135"/>
      <c r="S104" s="135"/>
      <c r="T104" s="135"/>
      <c r="U104" s="120">
        <v>0</v>
      </c>
      <c r="V104" s="135"/>
      <c r="W104" s="135"/>
      <c r="X104" s="135"/>
      <c r="Y104" s="120">
        <v>1</v>
      </c>
      <c r="Z104" s="120"/>
      <c r="AA104" s="120"/>
      <c r="AB104" s="120"/>
      <c r="AC104" s="120">
        <v>0</v>
      </c>
      <c r="AD104" s="135"/>
      <c r="AE104" s="135"/>
      <c r="AF104" s="135"/>
      <c r="AG104" s="120">
        <v>2</v>
      </c>
      <c r="AH104" s="135"/>
      <c r="AI104" s="642"/>
    </row>
    <row r="105" ht="32.1" customHeight="1" spans="1:35">
      <c r="A105" s="103"/>
      <c r="B105" s="486" t="s">
        <v>222</v>
      </c>
      <c r="C105" s="487"/>
      <c r="D105" s="487"/>
      <c r="E105" s="488">
        <f>E104/E103*100%</f>
        <v>0</v>
      </c>
      <c r="F105" s="488"/>
      <c r="G105" s="488"/>
      <c r="H105" s="488"/>
      <c r="I105" s="488"/>
      <c r="J105" s="224"/>
      <c r="K105" s="224"/>
      <c r="L105" s="488">
        <v>0</v>
      </c>
      <c r="M105" s="224"/>
      <c r="N105" s="224"/>
      <c r="O105" s="224"/>
      <c r="P105" s="224"/>
      <c r="Q105" s="488">
        <v>0</v>
      </c>
      <c r="R105" s="224"/>
      <c r="S105" s="224"/>
      <c r="T105" s="224"/>
      <c r="U105" s="488">
        <v>0</v>
      </c>
      <c r="V105" s="224"/>
      <c r="W105" s="224"/>
      <c r="X105" s="224"/>
      <c r="Y105" s="488">
        <f>Y104/Y103*100%</f>
        <v>1</v>
      </c>
      <c r="Z105" s="488"/>
      <c r="AA105" s="488"/>
      <c r="AB105" s="488"/>
      <c r="AC105" s="488">
        <f>AC104/AC103*100%</f>
        <v>0</v>
      </c>
      <c r="AD105" s="488"/>
      <c r="AE105" s="488"/>
      <c r="AF105" s="488"/>
      <c r="AG105" s="488">
        <v>0</v>
      </c>
      <c r="AH105" s="224"/>
      <c r="AI105" s="382"/>
    </row>
    <row r="106" ht="30.95" customHeight="1" spans="1:35">
      <c r="A106" s="103"/>
      <c r="B106" s="489" t="s">
        <v>223</v>
      </c>
      <c r="C106" s="490"/>
      <c r="D106" s="490"/>
      <c r="E106" s="490"/>
      <c r="F106" s="490"/>
      <c r="G106" s="490"/>
      <c r="H106" s="490"/>
      <c r="I106" s="490"/>
      <c r="J106" s="490"/>
      <c r="K106" s="490"/>
      <c r="L106" s="490"/>
      <c r="M106" s="490"/>
      <c r="N106" s="490"/>
      <c r="O106" s="490"/>
      <c r="P106" s="490"/>
      <c r="Q106" s="490"/>
      <c r="R106" s="490"/>
      <c r="S106" s="490"/>
      <c r="T106" s="490"/>
      <c r="U106" s="490"/>
      <c r="V106" s="490"/>
      <c r="W106" s="490"/>
      <c r="X106" s="490"/>
      <c r="Y106" s="490"/>
      <c r="Z106" s="490"/>
      <c r="AA106" s="490"/>
      <c r="AB106" s="490"/>
      <c r="AC106" s="490"/>
      <c r="AD106" s="490"/>
      <c r="AE106" s="490"/>
      <c r="AF106" s="490"/>
      <c r="AG106" s="490"/>
      <c r="AH106" s="490"/>
      <c r="AI106" s="644"/>
    </row>
    <row r="107" ht="30.95" customHeight="1" spans="1:35">
      <c r="A107" s="103"/>
      <c r="B107" s="491" t="s">
        <v>224</v>
      </c>
      <c r="C107" s="492"/>
      <c r="D107" s="492"/>
      <c r="E107" s="492"/>
      <c r="F107" s="492"/>
      <c r="G107" s="492"/>
      <c r="H107" s="492"/>
      <c r="I107" s="492"/>
      <c r="J107" s="492"/>
      <c r="K107" s="492"/>
      <c r="L107" s="492" t="s">
        <v>225</v>
      </c>
      <c r="M107" s="492"/>
      <c r="N107" s="492"/>
      <c r="O107" s="492"/>
      <c r="P107" s="492"/>
      <c r="Q107" s="492"/>
      <c r="R107" s="492"/>
      <c r="S107" s="492"/>
      <c r="T107" s="492"/>
      <c r="U107" s="492"/>
      <c r="V107" s="492"/>
      <c r="W107" s="492" t="s">
        <v>84</v>
      </c>
      <c r="X107" s="492"/>
      <c r="Y107" s="492"/>
      <c r="Z107" s="492"/>
      <c r="AA107" s="492"/>
      <c r="AB107" s="492"/>
      <c r="AC107" s="492"/>
      <c r="AD107" s="492"/>
      <c r="AE107" s="492"/>
      <c r="AF107" s="492"/>
      <c r="AG107" s="492"/>
      <c r="AH107" s="492"/>
      <c r="AI107" s="645"/>
    </row>
    <row r="108" ht="32.45" customHeight="1" spans="2:37">
      <c r="B108" s="493" t="s">
        <v>226</v>
      </c>
      <c r="C108" s="165"/>
      <c r="D108" s="165" t="s">
        <v>227</v>
      </c>
      <c r="E108" s="165"/>
      <c r="F108" s="165" t="s">
        <v>228</v>
      </c>
      <c r="G108" s="165"/>
      <c r="H108" s="165"/>
      <c r="I108" s="166" t="s">
        <v>229</v>
      </c>
      <c r="J108" s="165"/>
      <c r="K108" s="165"/>
      <c r="L108" s="166" t="s">
        <v>230</v>
      </c>
      <c r="M108" s="165"/>
      <c r="N108" s="165"/>
      <c r="O108" s="165" t="s">
        <v>231</v>
      </c>
      <c r="P108" s="165"/>
      <c r="Q108" s="165"/>
      <c r="R108" s="165" t="s">
        <v>232</v>
      </c>
      <c r="S108" s="165"/>
      <c r="T108" s="165"/>
      <c r="U108" s="166" t="s">
        <v>233</v>
      </c>
      <c r="V108" s="165"/>
      <c r="W108" s="165"/>
      <c r="X108" s="165"/>
      <c r="Y108" s="165"/>
      <c r="Z108" s="165"/>
      <c r="AA108" s="165"/>
      <c r="AB108" s="165"/>
      <c r="AC108" s="165"/>
      <c r="AD108" s="165"/>
      <c r="AE108" s="165"/>
      <c r="AF108" s="165"/>
      <c r="AG108" s="165"/>
      <c r="AH108" s="165"/>
      <c r="AI108" s="646"/>
      <c r="AJ108" s="647"/>
      <c r="AK108" s="647"/>
    </row>
    <row r="109" ht="32.45" customHeight="1" spans="2:35">
      <c r="B109" s="494">
        <v>52</v>
      </c>
      <c r="C109" s="495"/>
      <c r="D109" s="286">
        <v>1</v>
      </c>
      <c r="E109" s="287"/>
      <c r="F109" s="286">
        <v>15</v>
      </c>
      <c r="G109" s="496"/>
      <c r="H109" s="287"/>
      <c r="I109" s="544">
        <f>F109/B109</f>
        <v>0.288461538461538</v>
      </c>
      <c r="J109" s="545"/>
      <c r="K109" s="546"/>
      <c r="L109" s="547">
        <v>30</v>
      </c>
      <c r="M109" s="548"/>
      <c r="N109" s="495"/>
      <c r="O109" s="286">
        <v>0</v>
      </c>
      <c r="P109" s="496"/>
      <c r="Q109" s="287"/>
      <c r="R109" s="286">
        <v>36.66</v>
      </c>
      <c r="S109" s="496"/>
      <c r="T109" s="287"/>
      <c r="U109" s="544">
        <f>R109/L109</f>
        <v>1.222</v>
      </c>
      <c r="V109" s="546"/>
      <c r="W109" s="286"/>
      <c r="X109" s="496"/>
      <c r="Y109" s="496"/>
      <c r="Z109" s="496"/>
      <c r="AA109" s="496"/>
      <c r="AB109" s="496"/>
      <c r="AC109" s="496"/>
      <c r="AD109" s="496"/>
      <c r="AE109" s="496"/>
      <c r="AF109" s="496"/>
      <c r="AG109" s="496"/>
      <c r="AH109" s="496"/>
      <c r="AI109" s="648"/>
    </row>
    <row r="110" ht="30.95" customHeight="1" spans="1:35">
      <c r="A110" s="103"/>
      <c r="B110" s="53" t="s">
        <v>234</v>
      </c>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348"/>
    </row>
    <row r="111" ht="66.75" customHeight="1" spans="1:35">
      <c r="A111" s="103"/>
      <c r="B111" s="106" t="s">
        <v>235</v>
      </c>
      <c r="C111" s="57"/>
      <c r="D111" s="107"/>
      <c r="E111" s="497"/>
      <c r="F111" s="498"/>
      <c r="G111" s="498"/>
      <c r="H111" s="498"/>
      <c r="I111" s="498"/>
      <c r="J111" s="549"/>
      <c r="K111" s="549"/>
      <c r="L111" s="549"/>
      <c r="M111" s="549"/>
      <c r="N111" s="549"/>
      <c r="O111" s="549"/>
      <c r="P111" s="549"/>
      <c r="Q111" s="549"/>
      <c r="R111" s="549"/>
      <c r="S111" s="549"/>
      <c r="T111" s="549"/>
      <c r="U111" s="549"/>
      <c r="V111" s="549"/>
      <c r="W111" s="549"/>
      <c r="X111" s="549"/>
      <c r="Y111" s="549"/>
      <c r="Z111" s="549"/>
      <c r="AA111" s="549"/>
      <c r="AB111" s="549"/>
      <c r="AC111" s="549"/>
      <c r="AD111" s="549"/>
      <c r="AE111" s="549"/>
      <c r="AF111" s="549"/>
      <c r="AG111" s="549"/>
      <c r="AH111" s="549"/>
      <c r="AI111" s="649"/>
    </row>
    <row r="112" ht="13.5" customHeight="1" spans="1:35">
      <c r="A112" s="103"/>
      <c r="B112" s="499"/>
      <c r="C112" s="500"/>
      <c r="D112" s="501"/>
      <c r="E112" s="502"/>
      <c r="F112" s="503"/>
      <c r="G112" s="503"/>
      <c r="H112" s="503"/>
      <c r="I112" s="503"/>
      <c r="J112" s="503"/>
      <c r="K112" s="503"/>
      <c r="L112" s="503"/>
      <c r="M112" s="503"/>
      <c r="N112" s="503"/>
      <c r="O112" s="503"/>
      <c r="P112" s="503"/>
      <c r="Q112" s="503"/>
      <c r="R112" s="503"/>
      <c r="S112" s="503"/>
      <c r="T112" s="503"/>
      <c r="U112" s="503"/>
      <c r="V112" s="503"/>
      <c r="W112" s="503"/>
      <c r="X112" s="503"/>
      <c r="Y112" s="503"/>
      <c r="Z112" s="503"/>
      <c r="AA112" s="503"/>
      <c r="AB112" s="503"/>
      <c r="AC112" s="503"/>
      <c r="AD112" s="503"/>
      <c r="AE112" s="503"/>
      <c r="AF112" s="503"/>
      <c r="AG112" s="503"/>
      <c r="AH112" s="503"/>
      <c r="AI112" s="650"/>
    </row>
    <row r="113" ht="27" customHeight="1" spans="1:35">
      <c r="A113" s="103"/>
      <c r="B113" s="438" t="s">
        <v>236</v>
      </c>
      <c r="C113" s="439"/>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627"/>
    </row>
    <row r="114" spans="1:35">
      <c r="A114" s="103"/>
      <c r="B114" s="504"/>
      <c r="C114" s="505"/>
      <c r="D114" s="505"/>
      <c r="E114" s="505"/>
      <c r="F114" s="505"/>
      <c r="G114" s="505"/>
      <c r="H114" s="505"/>
      <c r="I114" s="505"/>
      <c r="J114" s="505"/>
      <c r="K114" s="505"/>
      <c r="L114" s="505"/>
      <c r="M114" s="505"/>
      <c r="N114" s="505"/>
      <c r="O114" s="505"/>
      <c r="P114" s="505"/>
      <c r="Q114" s="505"/>
      <c r="R114" s="505"/>
      <c r="S114" s="505"/>
      <c r="T114" s="505"/>
      <c r="U114" s="505"/>
      <c r="V114" s="505"/>
      <c r="W114" s="505"/>
      <c r="X114" s="505"/>
      <c r="Y114" s="505"/>
      <c r="Z114" s="505"/>
      <c r="AA114" s="505"/>
      <c r="AB114" s="505"/>
      <c r="AC114" s="505"/>
      <c r="AD114" s="505"/>
      <c r="AE114" s="505"/>
      <c r="AF114" s="505"/>
      <c r="AG114" s="505"/>
      <c r="AH114" s="505"/>
      <c r="AI114" s="651"/>
    </row>
    <row r="115" spans="1:35">
      <c r="A115" s="103"/>
      <c r="B115" s="506"/>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625"/>
    </row>
    <row r="116" spans="1:35">
      <c r="A116" s="103"/>
      <c r="B116" s="506"/>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625"/>
    </row>
    <row r="117" spans="1:35">
      <c r="A117" s="103"/>
      <c r="B117" s="506"/>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c r="AH117" s="103"/>
      <c r="AI117" s="625"/>
    </row>
    <row r="118" ht="18.15" spans="1:35">
      <c r="A118" s="103"/>
      <c r="B118" s="507"/>
      <c r="C118" s="508"/>
      <c r="D118" s="508"/>
      <c r="E118" s="508"/>
      <c r="F118" s="508"/>
      <c r="G118" s="508"/>
      <c r="H118" s="508"/>
      <c r="I118" s="508"/>
      <c r="J118" s="508"/>
      <c r="K118" s="508"/>
      <c r="L118" s="508"/>
      <c r="M118" s="508"/>
      <c r="N118" s="508"/>
      <c r="O118" s="508"/>
      <c r="P118" s="508"/>
      <c r="Q118" s="508"/>
      <c r="R118" s="508"/>
      <c r="S118" s="508"/>
      <c r="T118" s="508"/>
      <c r="U118" s="508"/>
      <c r="V118" s="508"/>
      <c r="W118" s="508"/>
      <c r="X118" s="508"/>
      <c r="Y118" s="508"/>
      <c r="Z118" s="508"/>
      <c r="AA118" s="508"/>
      <c r="AB118" s="508"/>
      <c r="AC118" s="508"/>
      <c r="AD118" s="508"/>
      <c r="AE118" s="508"/>
      <c r="AF118" s="508"/>
      <c r="AG118" s="508"/>
      <c r="AH118" s="508"/>
      <c r="AI118" s="652"/>
    </row>
  </sheetData>
  <mergeCells count="637">
    <mergeCell ref="AB2:AD2"/>
    <mergeCell ref="AE2:AG2"/>
    <mergeCell ref="AH2:AI2"/>
    <mergeCell ref="AB3:AD3"/>
    <mergeCell ref="AE3:AG3"/>
    <mergeCell ref="AH3:AI3"/>
    <mergeCell ref="B5:R5"/>
    <mergeCell ref="S5:AI5"/>
    <mergeCell ref="C6:L6"/>
    <mergeCell ref="M6:N6"/>
    <mergeCell ref="O6:P6"/>
    <mergeCell ref="Q6:R6"/>
    <mergeCell ref="T6:AD6"/>
    <mergeCell ref="AE6:AF6"/>
    <mergeCell ref="AG6:AH6"/>
    <mergeCell ref="C7:L7"/>
    <mergeCell ref="M7:N7"/>
    <mergeCell ref="O7:P7"/>
    <mergeCell ref="Q7:R7"/>
    <mergeCell ref="T7:AD7"/>
    <mergeCell ref="AE7:AF7"/>
    <mergeCell ref="AG7:AH7"/>
    <mergeCell ref="C8:L8"/>
    <mergeCell ref="M8:N8"/>
    <mergeCell ref="O8:P8"/>
    <mergeCell ref="Q8:R8"/>
    <mergeCell ref="T8:AD8"/>
    <mergeCell ref="AE8:AF8"/>
    <mergeCell ref="AG8:AH8"/>
    <mergeCell ref="C9:L9"/>
    <mergeCell ref="M9:N9"/>
    <mergeCell ref="O9:P9"/>
    <mergeCell ref="Q9:R9"/>
    <mergeCell ref="T9:AD9"/>
    <mergeCell ref="AE9:AF9"/>
    <mergeCell ref="AG9:AH9"/>
    <mergeCell ref="C10:L10"/>
    <mergeCell ref="M10:N10"/>
    <mergeCell ref="O10:P10"/>
    <mergeCell ref="Q10:R10"/>
    <mergeCell ref="T10:AD10"/>
    <mergeCell ref="AE10:AF10"/>
    <mergeCell ref="AG10:AH10"/>
    <mergeCell ref="C11:L11"/>
    <mergeCell ref="M11:N11"/>
    <mergeCell ref="O11:P11"/>
    <mergeCell ref="Q11:R11"/>
    <mergeCell ref="T11:AD11"/>
    <mergeCell ref="AE11:AF11"/>
    <mergeCell ref="AG11:AH11"/>
    <mergeCell ref="F15:G15"/>
    <mergeCell ref="H15:I15"/>
    <mergeCell ref="J15:K15"/>
    <mergeCell ref="L15:M15"/>
    <mergeCell ref="N15:O15"/>
    <mergeCell ref="P15:Q15"/>
    <mergeCell ref="R15:S15"/>
    <mergeCell ref="T15:U15"/>
    <mergeCell ref="V15:W15"/>
    <mergeCell ref="AA15:AD15"/>
    <mergeCell ref="AE15:AG15"/>
    <mergeCell ref="AH15:AI15"/>
    <mergeCell ref="B16:E16"/>
    <mergeCell ref="F16:G16"/>
    <mergeCell ref="H16:I16"/>
    <mergeCell ref="J16:K16"/>
    <mergeCell ref="L16:M16"/>
    <mergeCell ref="N16:O16"/>
    <mergeCell ref="P16:Q16"/>
    <mergeCell ref="R16:S16"/>
    <mergeCell ref="T16:U16"/>
    <mergeCell ref="V16:W16"/>
    <mergeCell ref="X16:Z16"/>
    <mergeCell ref="AA16:AD16"/>
    <mergeCell ref="AE16:AG16"/>
    <mergeCell ref="AH16:AI16"/>
    <mergeCell ref="B17:E17"/>
    <mergeCell ref="F17:G17"/>
    <mergeCell ref="H17:I17"/>
    <mergeCell ref="J17:K17"/>
    <mergeCell ref="L17:M17"/>
    <mergeCell ref="N17:O17"/>
    <mergeCell ref="P17:Q17"/>
    <mergeCell ref="R17:S17"/>
    <mergeCell ref="T17:U17"/>
    <mergeCell ref="V17:W17"/>
    <mergeCell ref="X17:Z17"/>
    <mergeCell ref="B18:E18"/>
    <mergeCell ref="F18:G18"/>
    <mergeCell ref="H18:I18"/>
    <mergeCell ref="J18:K18"/>
    <mergeCell ref="L18:M18"/>
    <mergeCell ref="N18:O18"/>
    <mergeCell ref="P18:Q18"/>
    <mergeCell ref="R18:S18"/>
    <mergeCell ref="T18:U18"/>
    <mergeCell ref="V18:W18"/>
    <mergeCell ref="X18:Z18"/>
    <mergeCell ref="B19:E19"/>
    <mergeCell ref="F19:G19"/>
    <mergeCell ref="H19:I19"/>
    <mergeCell ref="J19:K19"/>
    <mergeCell ref="L19:M19"/>
    <mergeCell ref="N19:O19"/>
    <mergeCell ref="P19:Q19"/>
    <mergeCell ref="R19:S19"/>
    <mergeCell ref="T19:U19"/>
    <mergeCell ref="V19:W19"/>
    <mergeCell ref="X19:Z19"/>
    <mergeCell ref="B20:E20"/>
    <mergeCell ref="F20:G20"/>
    <mergeCell ref="H20:I20"/>
    <mergeCell ref="J20:K20"/>
    <mergeCell ref="L20:M20"/>
    <mergeCell ref="N20:O20"/>
    <mergeCell ref="P20:Q20"/>
    <mergeCell ref="R20:S20"/>
    <mergeCell ref="T20:U20"/>
    <mergeCell ref="V20:W20"/>
    <mergeCell ref="X20:Z20"/>
    <mergeCell ref="B21:AI21"/>
    <mergeCell ref="E22:H22"/>
    <mergeCell ref="I22:V22"/>
    <mergeCell ref="W22:AH22"/>
    <mergeCell ref="I23:L23"/>
    <mergeCell ref="M23:P23"/>
    <mergeCell ref="Q23:T23"/>
    <mergeCell ref="U23:V23"/>
    <mergeCell ref="W23:Z23"/>
    <mergeCell ref="AA23:AD23"/>
    <mergeCell ref="AE23:AH23"/>
    <mergeCell ref="I24:J24"/>
    <mergeCell ref="K24:L24"/>
    <mergeCell ref="M24:N24"/>
    <mergeCell ref="O24:P24"/>
    <mergeCell ref="Q24:R24"/>
    <mergeCell ref="S24:T24"/>
    <mergeCell ref="W24:X24"/>
    <mergeCell ref="Y24:Z24"/>
    <mergeCell ref="AA24:AB24"/>
    <mergeCell ref="AC24:AD24"/>
    <mergeCell ref="AE24:AF24"/>
    <mergeCell ref="AG24:AH24"/>
    <mergeCell ref="B25:D25"/>
    <mergeCell ref="E25:F25"/>
    <mergeCell ref="G25:H25"/>
    <mergeCell ref="I25:J25"/>
    <mergeCell ref="K25:L25"/>
    <mergeCell ref="M25:N25"/>
    <mergeCell ref="O25:P25"/>
    <mergeCell ref="Q25:R25"/>
    <mergeCell ref="S25:T25"/>
    <mergeCell ref="W25:X25"/>
    <mergeCell ref="Y25:Z25"/>
    <mergeCell ref="AA25:AB25"/>
    <mergeCell ref="AC25:AD25"/>
    <mergeCell ref="AE25:AF25"/>
    <mergeCell ref="AG25:AH25"/>
    <mergeCell ref="B26:D26"/>
    <mergeCell ref="E26:F26"/>
    <mergeCell ref="G26:H26"/>
    <mergeCell ref="I26:J26"/>
    <mergeCell ref="K26:L26"/>
    <mergeCell ref="M26:N26"/>
    <mergeCell ref="O26:P26"/>
    <mergeCell ref="Q26:R26"/>
    <mergeCell ref="S26:T26"/>
    <mergeCell ref="W26:X26"/>
    <mergeCell ref="Y26:Z26"/>
    <mergeCell ref="AA26:AB26"/>
    <mergeCell ref="AC26:AD26"/>
    <mergeCell ref="AE26:AF26"/>
    <mergeCell ref="AG26:AH26"/>
    <mergeCell ref="B27:D27"/>
    <mergeCell ref="E27:F27"/>
    <mergeCell ref="G27:H27"/>
    <mergeCell ref="I27:J27"/>
    <mergeCell ref="K27:L27"/>
    <mergeCell ref="M27:N27"/>
    <mergeCell ref="O27:P27"/>
    <mergeCell ref="Q27:R27"/>
    <mergeCell ref="S27:T27"/>
    <mergeCell ref="W27:X27"/>
    <mergeCell ref="Y27:Z27"/>
    <mergeCell ref="AA27:AB27"/>
    <mergeCell ref="AC27:AD27"/>
    <mergeCell ref="AE27:AF27"/>
    <mergeCell ref="AG27:AH27"/>
    <mergeCell ref="B28:C28"/>
    <mergeCell ref="D28:K28"/>
    <mergeCell ref="L28:U28"/>
    <mergeCell ref="V28:AF28"/>
    <mergeCell ref="AG28:AH28"/>
    <mergeCell ref="B29:C29"/>
    <mergeCell ref="D29:K29"/>
    <mergeCell ref="L29:U29"/>
    <mergeCell ref="V29:AF29"/>
    <mergeCell ref="AG29:AH29"/>
    <mergeCell ref="B30:C30"/>
    <mergeCell ref="D30:K30"/>
    <mergeCell ref="L30:U30"/>
    <mergeCell ref="V30:AF30"/>
    <mergeCell ref="AG30:AH30"/>
    <mergeCell ref="B31:C31"/>
    <mergeCell ref="D31:K31"/>
    <mergeCell ref="L31:U31"/>
    <mergeCell ref="V31:AF31"/>
    <mergeCell ref="AG31:AH31"/>
    <mergeCell ref="B32:AI32"/>
    <mergeCell ref="B33:H33"/>
    <mergeCell ref="I33:T33"/>
    <mergeCell ref="U33:AC33"/>
    <mergeCell ref="B34:E34"/>
    <mergeCell ref="F34:H34"/>
    <mergeCell ref="I34:L34"/>
    <mergeCell ref="M34:P34"/>
    <mergeCell ref="Q34:T34"/>
    <mergeCell ref="U34:W34"/>
    <mergeCell ref="B35:E35"/>
    <mergeCell ref="F35:H35"/>
    <mergeCell ref="I35:L35"/>
    <mergeCell ref="M35:P35"/>
    <mergeCell ref="Q35:T35"/>
    <mergeCell ref="U35:W35"/>
    <mergeCell ref="X35:Z35"/>
    <mergeCell ref="AA35:AC35"/>
    <mergeCell ref="AD35:AF35"/>
    <mergeCell ref="AG35:AI35"/>
    <mergeCell ref="B36:AI36"/>
    <mergeCell ref="B37:AI37"/>
    <mergeCell ref="B38:N38"/>
    <mergeCell ref="O38:Z38"/>
    <mergeCell ref="B39:D39"/>
    <mergeCell ref="E39:G39"/>
    <mergeCell ref="H39:K39"/>
    <mergeCell ref="L39:N39"/>
    <mergeCell ref="O39:Q39"/>
    <mergeCell ref="R39:T39"/>
    <mergeCell ref="U39:W39"/>
    <mergeCell ref="X39:Z39"/>
    <mergeCell ref="B40:D40"/>
    <mergeCell ref="E40:G40"/>
    <mergeCell ref="H40:K40"/>
    <mergeCell ref="L40:N40"/>
    <mergeCell ref="O40:Q40"/>
    <mergeCell ref="R40:T40"/>
    <mergeCell ref="U40:W40"/>
    <mergeCell ref="X40:Z40"/>
    <mergeCell ref="AA40:AI40"/>
    <mergeCell ref="B41:AI41"/>
    <mergeCell ref="B42:AI42"/>
    <mergeCell ref="B43:N43"/>
    <mergeCell ref="O43:Z43"/>
    <mergeCell ref="B44:D44"/>
    <mergeCell ref="E44:H44"/>
    <mergeCell ref="I44:K44"/>
    <mergeCell ref="L44:N44"/>
    <mergeCell ref="O44:Q44"/>
    <mergeCell ref="R44:T44"/>
    <mergeCell ref="U44:W44"/>
    <mergeCell ref="X44:Z44"/>
    <mergeCell ref="B45:D45"/>
    <mergeCell ref="E45:H45"/>
    <mergeCell ref="I45:K45"/>
    <mergeCell ref="L45:N45"/>
    <mergeCell ref="O45:Q45"/>
    <mergeCell ref="R45:T45"/>
    <mergeCell ref="U45:W45"/>
    <mergeCell ref="X45:Z45"/>
    <mergeCell ref="AA45:AI45"/>
    <mergeCell ref="B47:I47"/>
    <mergeCell ref="J47:Q47"/>
    <mergeCell ref="R47:X47"/>
    <mergeCell ref="Y47:AE47"/>
    <mergeCell ref="B48:D48"/>
    <mergeCell ref="E48:I48"/>
    <mergeCell ref="J48:M48"/>
    <mergeCell ref="N48:Q48"/>
    <mergeCell ref="R48:U48"/>
    <mergeCell ref="V48:X48"/>
    <mergeCell ref="Y48:AA48"/>
    <mergeCell ref="AB48:AE48"/>
    <mergeCell ref="B49:D49"/>
    <mergeCell ref="E49:I49"/>
    <mergeCell ref="J49:M49"/>
    <mergeCell ref="N49:Q49"/>
    <mergeCell ref="R49:U49"/>
    <mergeCell ref="V49:X49"/>
    <mergeCell ref="Y49:AA49"/>
    <mergeCell ref="AB49:AE49"/>
    <mergeCell ref="AF49:AG49"/>
    <mergeCell ref="AH49:AI49"/>
    <mergeCell ref="B54:E54"/>
    <mergeCell ref="F54:S54"/>
    <mergeCell ref="T54:Y54"/>
    <mergeCell ref="B55:E55"/>
    <mergeCell ref="F55:H55"/>
    <mergeCell ref="I55:K55"/>
    <mergeCell ref="L55:N55"/>
    <mergeCell ref="O55:Q55"/>
    <mergeCell ref="R55:S55"/>
    <mergeCell ref="T55:U55"/>
    <mergeCell ref="V55:W55"/>
    <mergeCell ref="X55:Y55"/>
    <mergeCell ref="B59:I59"/>
    <mergeCell ref="J59:M59"/>
    <mergeCell ref="Q59:U59"/>
    <mergeCell ref="Y59:AH59"/>
    <mergeCell ref="B60:C60"/>
    <mergeCell ref="D60:E60"/>
    <mergeCell ref="F60:G60"/>
    <mergeCell ref="H60:I60"/>
    <mergeCell ref="J60:K60"/>
    <mergeCell ref="L60:M60"/>
    <mergeCell ref="Q60:S60"/>
    <mergeCell ref="T60:U60"/>
    <mergeCell ref="Y60:AA60"/>
    <mergeCell ref="AB60:AD60"/>
    <mergeCell ref="AE60:AF60"/>
    <mergeCell ref="AG60:AH60"/>
    <mergeCell ref="B61:C61"/>
    <mergeCell ref="D61:E61"/>
    <mergeCell ref="F61:G61"/>
    <mergeCell ref="H61:I61"/>
    <mergeCell ref="J61:K61"/>
    <mergeCell ref="L61:M61"/>
    <mergeCell ref="N61:P61"/>
    <mergeCell ref="Q61:S61"/>
    <mergeCell ref="T61:U61"/>
    <mergeCell ref="V61:X61"/>
    <mergeCell ref="Y61:AA61"/>
    <mergeCell ref="AB61:AD61"/>
    <mergeCell ref="AE61:AF61"/>
    <mergeCell ref="AG61:AH61"/>
    <mergeCell ref="B65:I65"/>
    <mergeCell ref="J65:M65"/>
    <mergeCell ref="Q65:U65"/>
    <mergeCell ref="Y65:AH65"/>
    <mergeCell ref="B66:C66"/>
    <mergeCell ref="D66:E66"/>
    <mergeCell ref="F66:G66"/>
    <mergeCell ref="H66:I66"/>
    <mergeCell ref="J66:K66"/>
    <mergeCell ref="L66:M66"/>
    <mergeCell ref="Q66:S66"/>
    <mergeCell ref="T66:U66"/>
    <mergeCell ref="Y66:AA66"/>
    <mergeCell ref="AB66:AD66"/>
    <mergeCell ref="AE66:AF66"/>
    <mergeCell ref="AG66:AH66"/>
    <mergeCell ref="B67:C67"/>
    <mergeCell ref="D67:E67"/>
    <mergeCell ref="F67:G67"/>
    <mergeCell ref="H67:I67"/>
    <mergeCell ref="J67:K67"/>
    <mergeCell ref="L67:M67"/>
    <mergeCell ref="N67:P67"/>
    <mergeCell ref="Q67:S67"/>
    <mergeCell ref="T67:U67"/>
    <mergeCell ref="V67:X67"/>
    <mergeCell ref="Y67:AA67"/>
    <mergeCell ref="AB67:AD67"/>
    <mergeCell ref="AE67:AF67"/>
    <mergeCell ref="AG67:AH67"/>
    <mergeCell ref="B70:AI70"/>
    <mergeCell ref="D71:H71"/>
    <mergeCell ref="I73:O73"/>
    <mergeCell ref="P73:U73"/>
    <mergeCell ref="V73:AD73"/>
    <mergeCell ref="AE73:AF73"/>
    <mergeCell ref="AG73:AH73"/>
    <mergeCell ref="I74:O74"/>
    <mergeCell ref="P74:U74"/>
    <mergeCell ref="V74:AD74"/>
    <mergeCell ref="AE74:AF74"/>
    <mergeCell ref="AG74:AH74"/>
    <mergeCell ref="I75:O75"/>
    <mergeCell ref="P75:U75"/>
    <mergeCell ref="V75:AD75"/>
    <mergeCell ref="AE75:AF75"/>
    <mergeCell ref="AG75:AH75"/>
    <mergeCell ref="B76:AI76"/>
    <mergeCell ref="E77:L77"/>
    <mergeCell ref="E78:F78"/>
    <mergeCell ref="G78:H78"/>
    <mergeCell ref="I78:J78"/>
    <mergeCell ref="K78:L78"/>
    <mergeCell ref="B79:D79"/>
    <mergeCell ref="E79:F79"/>
    <mergeCell ref="G79:H79"/>
    <mergeCell ref="I79:J79"/>
    <mergeCell ref="K79:L79"/>
    <mergeCell ref="M79:N79"/>
    <mergeCell ref="O79:Q79"/>
    <mergeCell ref="R79:T79"/>
    <mergeCell ref="U79:W79"/>
    <mergeCell ref="X79:AI79"/>
    <mergeCell ref="B80:S80"/>
    <mergeCell ref="T80:AI80"/>
    <mergeCell ref="B81:AI81"/>
    <mergeCell ref="B82:AI82"/>
    <mergeCell ref="E83:H83"/>
    <mergeCell ref="I83:L83"/>
    <mergeCell ref="M83:P83"/>
    <mergeCell ref="Q83:X83"/>
    <mergeCell ref="E84:F84"/>
    <mergeCell ref="G84:H84"/>
    <mergeCell ref="I84:J84"/>
    <mergeCell ref="K84:L84"/>
    <mergeCell ref="M84:N84"/>
    <mergeCell ref="O84:P84"/>
    <mergeCell ref="Q84:S84"/>
    <mergeCell ref="T84:U84"/>
    <mergeCell ref="V84:X84"/>
    <mergeCell ref="B85:D85"/>
    <mergeCell ref="E85:F85"/>
    <mergeCell ref="G85:H85"/>
    <mergeCell ref="I85:J85"/>
    <mergeCell ref="K85:L85"/>
    <mergeCell ref="M85:N85"/>
    <mergeCell ref="O85:P85"/>
    <mergeCell ref="Q85:S85"/>
    <mergeCell ref="T85:U85"/>
    <mergeCell ref="V85:X85"/>
    <mergeCell ref="Y85:AI85"/>
    <mergeCell ref="B86:D86"/>
    <mergeCell ref="E86:F86"/>
    <mergeCell ref="G86:H86"/>
    <mergeCell ref="I86:J86"/>
    <mergeCell ref="K86:L86"/>
    <mergeCell ref="M86:N86"/>
    <mergeCell ref="O86:P86"/>
    <mergeCell ref="Q86:S86"/>
    <mergeCell ref="T86:U86"/>
    <mergeCell ref="V86:X86"/>
    <mergeCell ref="Y86:AI86"/>
    <mergeCell ref="B87:D87"/>
    <mergeCell ref="E87:F87"/>
    <mergeCell ref="G87:H87"/>
    <mergeCell ref="I87:J87"/>
    <mergeCell ref="K87:L87"/>
    <mergeCell ref="M87:N87"/>
    <mergeCell ref="O87:P87"/>
    <mergeCell ref="Q87:S87"/>
    <mergeCell ref="T87:U87"/>
    <mergeCell ref="V87:X87"/>
    <mergeCell ref="Y87:AI87"/>
    <mergeCell ref="B88:D88"/>
    <mergeCell ref="E88:F88"/>
    <mergeCell ref="G88:H88"/>
    <mergeCell ref="I88:J88"/>
    <mergeCell ref="K88:L88"/>
    <mergeCell ref="M88:N88"/>
    <mergeCell ref="O88:P88"/>
    <mergeCell ref="Q88:S88"/>
    <mergeCell ref="T88:U88"/>
    <mergeCell ref="V88:X88"/>
    <mergeCell ref="Y88:AI88"/>
    <mergeCell ref="B89:D89"/>
    <mergeCell ref="E89:F89"/>
    <mergeCell ref="G89:H89"/>
    <mergeCell ref="I89:J89"/>
    <mergeCell ref="K89:L89"/>
    <mergeCell ref="M89:N89"/>
    <mergeCell ref="O89:P89"/>
    <mergeCell ref="Q89:S89"/>
    <mergeCell ref="T89:U89"/>
    <mergeCell ref="V89:X89"/>
    <mergeCell ref="Y89:AI89"/>
    <mergeCell ref="E91:S91"/>
    <mergeCell ref="T91:AG91"/>
    <mergeCell ref="E92:H92"/>
    <mergeCell ref="I92:L92"/>
    <mergeCell ref="M92:P92"/>
    <mergeCell ref="Q92:S92"/>
    <mergeCell ref="T92:U92"/>
    <mergeCell ref="V92:AG92"/>
    <mergeCell ref="B93:D93"/>
    <mergeCell ref="E93:H93"/>
    <mergeCell ref="I93:L93"/>
    <mergeCell ref="M93:P93"/>
    <mergeCell ref="Q93:S93"/>
    <mergeCell ref="T93:U93"/>
    <mergeCell ref="V93:AG93"/>
    <mergeCell ref="AH93:AI93"/>
    <mergeCell ref="B94:D94"/>
    <mergeCell ref="E94:H94"/>
    <mergeCell ref="I94:L94"/>
    <mergeCell ref="M94:P94"/>
    <mergeCell ref="Q94:S94"/>
    <mergeCell ref="T94:U94"/>
    <mergeCell ref="V94:AG94"/>
    <mergeCell ref="B95:D95"/>
    <mergeCell ref="E95:H95"/>
    <mergeCell ref="I95:L95"/>
    <mergeCell ref="M95:P95"/>
    <mergeCell ref="Q95:S95"/>
    <mergeCell ref="T95:U95"/>
    <mergeCell ref="V95:AG95"/>
    <mergeCell ref="AH95:AI95"/>
    <mergeCell ref="B97:D97"/>
    <mergeCell ref="E97:Z97"/>
    <mergeCell ref="AA97:AD97"/>
    <mergeCell ref="AE97:AG97"/>
    <mergeCell ref="AH97:AI97"/>
    <mergeCell ref="B98:D98"/>
    <mergeCell ref="E98:Z98"/>
    <mergeCell ref="AA98:AD98"/>
    <mergeCell ref="AE98:AG98"/>
    <mergeCell ref="AH98:AI98"/>
    <mergeCell ref="B99:D99"/>
    <mergeCell ref="E99:Z99"/>
    <mergeCell ref="AA99:AD99"/>
    <mergeCell ref="AE99:AG99"/>
    <mergeCell ref="AH99:AI99"/>
    <mergeCell ref="B100:D100"/>
    <mergeCell ref="E100:Z100"/>
    <mergeCell ref="AA100:AD100"/>
    <mergeCell ref="AE100:AG100"/>
    <mergeCell ref="AH100:AI100"/>
    <mergeCell ref="B102:D102"/>
    <mergeCell ref="E102:K102"/>
    <mergeCell ref="L102:P102"/>
    <mergeCell ref="Q102:T102"/>
    <mergeCell ref="U102:X102"/>
    <mergeCell ref="Y102:AB102"/>
    <mergeCell ref="AC102:AF102"/>
    <mergeCell ref="AG102:AI102"/>
    <mergeCell ref="B103:D103"/>
    <mergeCell ref="E103:K103"/>
    <mergeCell ref="L103:P103"/>
    <mergeCell ref="Q103:T103"/>
    <mergeCell ref="U103:X103"/>
    <mergeCell ref="Y103:AB103"/>
    <mergeCell ref="AC103:AF103"/>
    <mergeCell ref="AG103:AI103"/>
    <mergeCell ref="B104:D104"/>
    <mergeCell ref="E104:K104"/>
    <mergeCell ref="L104:P104"/>
    <mergeCell ref="Q104:T104"/>
    <mergeCell ref="U104:X104"/>
    <mergeCell ref="Y104:AB104"/>
    <mergeCell ref="AC104:AF104"/>
    <mergeCell ref="AG104:AI104"/>
    <mergeCell ref="B105:D105"/>
    <mergeCell ref="E105:K105"/>
    <mergeCell ref="L105:P105"/>
    <mergeCell ref="Q105:T105"/>
    <mergeCell ref="U105:X105"/>
    <mergeCell ref="Y105:AB105"/>
    <mergeCell ref="AC105:AF105"/>
    <mergeCell ref="AG105:AI105"/>
    <mergeCell ref="B107:K107"/>
    <mergeCell ref="L107:V107"/>
    <mergeCell ref="B108:C108"/>
    <mergeCell ref="D108:E108"/>
    <mergeCell ref="F108:H108"/>
    <mergeCell ref="I108:K108"/>
    <mergeCell ref="L108:N108"/>
    <mergeCell ref="O108:Q108"/>
    <mergeCell ref="R108:T108"/>
    <mergeCell ref="U108:V108"/>
    <mergeCell ref="B109:C109"/>
    <mergeCell ref="D109:E109"/>
    <mergeCell ref="F109:H109"/>
    <mergeCell ref="I109:K109"/>
    <mergeCell ref="L109:N109"/>
    <mergeCell ref="O109:Q109"/>
    <mergeCell ref="R109:T109"/>
    <mergeCell ref="U109:V109"/>
    <mergeCell ref="W109:AI109"/>
    <mergeCell ref="B113:AI113"/>
    <mergeCell ref="B71:B72"/>
    <mergeCell ref="C71:C72"/>
    <mergeCell ref="AI22:AI24"/>
    <mergeCell ref="AI59:AI60"/>
    <mergeCell ref="AI65:AI66"/>
    <mergeCell ref="AI71:AI72"/>
    <mergeCell ref="B2:E3"/>
    <mergeCell ref="F2:AA3"/>
    <mergeCell ref="AA17:AD18"/>
    <mergeCell ref="AE17:AG18"/>
    <mergeCell ref="AH17:AI18"/>
    <mergeCell ref="AH19:AI20"/>
    <mergeCell ref="AA19:AD20"/>
    <mergeCell ref="AE19:AG20"/>
    <mergeCell ref="E23:F24"/>
    <mergeCell ref="G23:H24"/>
    <mergeCell ref="N59:P60"/>
    <mergeCell ref="V59:X60"/>
    <mergeCell ref="AD33:AF34"/>
    <mergeCell ref="AG33:AI34"/>
    <mergeCell ref="AH91:AI92"/>
    <mergeCell ref="B83:D84"/>
    <mergeCell ref="B77:D78"/>
    <mergeCell ref="Z54:AB55"/>
    <mergeCell ref="AA43:AI44"/>
    <mergeCell ref="AA38:AI39"/>
    <mergeCell ref="AF47:AG48"/>
    <mergeCell ref="AH47:AI48"/>
    <mergeCell ref="AC56:AI57"/>
    <mergeCell ref="Z56:AB57"/>
    <mergeCell ref="B56:E57"/>
    <mergeCell ref="F56:H57"/>
    <mergeCell ref="I56:K57"/>
    <mergeCell ref="L56:N57"/>
    <mergeCell ref="O56:Q57"/>
    <mergeCell ref="R56:S57"/>
    <mergeCell ref="T56:U57"/>
    <mergeCell ref="V56:W57"/>
    <mergeCell ref="X56:Y57"/>
    <mergeCell ref="AC54:AI55"/>
    <mergeCell ref="V65:X66"/>
    <mergeCell ref="N65:P66"/>
    <mergeCell ref="B114:AI118"/>
    <mergeCell ref="B111:D112"/>
    <mergeCell ref="E111:AI112"/>
    <mergeCell ref="B22:D24"/>
    <mergeCell ref="P71:U72"/>
    <mergeCell ref="AE71:AF72"/>
    <mergeCell ref="AG71:AH72"/>
    <mergeCell ref="O77:Q78"/>
    <mergeCell ref="R77:T78"/>
    <mergeCell ref="U77:W78"/>
    <mergeCell ref="V71:AD72"/>
    <mergeCell ref="I71:O72"/>
    <mergeCell ref="Y83:AI84"/>
    <mergeCell ref="X77:AI78"/>
    <mergeCell ref="M77:N78"/>
    <mergeCell ref="W107:AI108"/>
    <mergeCell ref="B50:AI51"/>
    <mergeCell ref="B91:D92"/>
    <mergeCell ref="X13:Z15"/>
    <mergeCell ref="AA13:AI14"/>
    <mergeCell ref="T13:W14"/>
    <mergeCell ref="F13:S14"/>
    <mergeCell ref="B13:E15"/>
  </mergeCells>
  <pageMargins left="0.309722222222222" right="0.156944444444444" top="0.236111111111111" bottom="0.275" header="0.314583333333333" footer="0.314583333333333"/>
  <pageSetup paperSize="9" scale="60" fitToHeight="0" orientation="landscape"/>
  <headerFooter/>
  <drawing r:id="rId2"/>
  <legacyDrawing r:id="rId3"/>
  <oleObjects>
    <mc:AlternateContent xmlns:mc="http://schemas.openxmlformats.org/markup-compatibility/2006">
      <mc:Choice Requires="x14">
        <oleObject shapeId="2301" progId="Excel.Sheet.12" r:id="rId4" dvAspect="DVASPECT_ICON">
          <objectPr defaultSize="0" r:id="rId5">
            <anchor moveWithCells="1">
              <from>
                <xdr:col>2</xdr:col>
                <xdr:colOff>281940</xdr:colOff>
                <xdr:row>61</xdr:row>
                <xdr:rowOff>15240</xdr:rowOff>
              </from>
              <to>
                <xdr:col>6</xdr:col>
                <xdr:colOff>0</xdr:colOff>
                <xdr:row>62</xdr:row>
                <xdr:rowOff>281940</xdr:rowOff>
              </to>
            </anchor>
          </objectPr>
        </oleObject>
      </mc:Choice>
      <mc:Fallback>
        <oleObject shapeId="2301" progId="Excel.Sheet.12" r:id="rId4" dvAspect="DVASPECT_ICON"/>
      </mc:Fallback>
    </mc:AlternateContent>
    <mc:AlternateContent xmlns:mc="http://schemas.openxmlformats.org/markup-compatibility/2006">
      <mc:Choice Requires="x14">
        <oleObject shapeId="2302" progId="Excel.Sheet.12" r:id="rId6" dvAspect="DVASPECT_ICON">
          <objectPr defaultSize="0" r:id="rId7">
            <anchor moveWithCells="1">
              <from>
                <xdr:col>18</xdr:col>
                <xdr:colOff>15240</xdr:colOff>
                <xdr:row>61</xdr:row>
                <xdr:rowOff>15240</xdr:rowOff>
              </from>
              <to>
                <xdr:col>20</xdr:col>
                <xdr:colOff>76200</xdr:colOff>
                <xdr:row>62</xdr:row>
                <xdr:rowOff>220980</xdr:rowOff>
              </to>
            </anchor>
          </objectPr>
        </oleObject>
      </mc:Choice>
      <mc:Fallback>
        <oleObject shapeId="2302" progId="Excel.Sheet.12" r:id="rId6" dvAspect="DVASPECT_ICON"/>
      </mc:Fallback>
    </mc:AlternateContent>
    <mc:AlternateContent xmlns:mc="http://schemas.openxmlformats.org/markup-compatibility/2006">
      <mc:Choice Requires="x14">
        <oleObject shapeId="2303" progId="Excel.Sheet.12" r:id="rId8" dvAspect="DVASPECT_ICON">
          <objectPr defaultSize="0" r:id="rId9">
            <anchor moveWithCells="1">
              <from>
                <xdr:col>29</xdr:col>
                <xdr:colOff>342900</xdr:colOff>
                <xdr:row>61</xdr:row>
                <xdr:rowOff>0</xdr:rowOff>
              </from>
              <to>
                <xdr:col>31</xdr:col>
                <xdr:colOff>7620</xdr:colOff>
                <xdr:row>62</xdr:row>
                <xdr:rowOff>297180</xdr:rowOff>
              </to>
            </anchor>
          </objectPr>
        </oleObject>
      </mc:Choice>
      <mc:Fallback>
        <oleObject shapeId="2303" progId="Excel.Sheet.12" r:id="rId8" dvAspect="DVASPECT_ICON"/>
      </mc:Fallback>
    </mc:AlternateContent>
    <mc:AlternateContent xmlns:mc="http://schemas.openxmlformats.org/markup-compatibility/2006">
      <mc:Choice Requires="x14">
        <oleObject shapeId="2304" progId="Excel.Sheet.8" r:id="rId10" dvAspect="DVASPECT_ICON">
          <objectPr defaultSize="0" r:id="rId11">
            <anchor moveWithCells="1">
              <from>
                <xdr:col>23</xdr:col>
                <xdr:colOff>312420</xdr:colOff>
                <xdr:row>92</xdr:row>
                <xdr:rowOff>121920</xdr:rowOff>
              </from>
              <to>
                <xdr:col>26</xdr:col>
                <xdr:colOff>273685</xdr:colOff>
                <xdr:row>92</xdr:row>
                <xdr:rowOff>403860</xdr:rowOff>
              </to>
            </anchor>
          </objectPr>
        </oleObject>
      </mc:Choice>
      <mc:Fallback>
        <oleObject shapeId="2304" progId="Excel.Sheet.8" r:id="rId10" dvAspect="DVASPECT_ICON"/>
      </mc:Fallback>
    </mc:AlternateContent>
    <mc:AlternateContent xmlns:mc="http://schemas.openxmlformats.org/markup-compatibility/2006">
      <mc:Choice Requires="x14">
        <oleObject shapeId="2305" progId="Excel.Sheet.12" r:id="rId12" dvAspect="DVASPECT_ICON">
          <objectPr defaultSize="0" r:id="rId13">
            <anchor moveWithCells="1">
              <from>
                <xdr:col>3</xdr:col>
                <xdr:colOff>121920</xdr:colOff>
                <xdr:row>67</xdr:row>
                <xdr:rowOff>45720</xdr:rowOff>
              </from>
              <to>
                <xdr:col>6</xdr:col>
                <xdr:colOff>304800</xdr:colOff>
                <xdr:row>68</xdr:row>
                <xdr:rowOff>312420</xdr:rowOff>
              </to>
            </anchor>
          </objectPr>
        </oleObject>
      </mc:Choice>
      <mc:Fallback>
        <oleObject shapeId="2305" progId="Excel.Sheet.12" r:id="rId12" dvAspect="DVASPECT_ICON"/>
      </mc:Fallback>
    </mc:AlternateContent>
    <mc:AlternateContent xmlns:mc="http://schemas.openxmlformats.org/markup-compatibility/2006">
      <mc:Choice Requires="x14">
        <oleObject shapeId="2306" progId="Excel.Sheet.12" r:id="rId14" dvAspect="DVASPECT_ICON">
          <objectPr defaultSize="0" r:id="rId15">
            <anchor moveWithCells="1">
              <from>
                <xdr:col>18</xdr:col>
                <xdr:colOff>2540</xdr:colOff>
                <xdr:row>67</xdr:row>
                <xdr:rowOff>64135</xdr:rowOff>
              </from>
              <to>
                <xdr:col>20</xdr:col>
                <xdr:colOff>40640</xdr:colOff>
                <xdr:row>68</xdr:row>
                <xdr:rowOff>285115</xdr:rowOff>
              </to>
            </anchor>
          </objectPr>
        </oleObject>
      </mc:Choice>
      <mc:Fallback>
        <oleObject shapeId="2306" progId="Excel.Sheet.12" r:id="rId14" dvAspect="DVASPECT_ICON"/>
      </mc:Fallback>
    </mc:AlternateContent>
    <mc:AlternateContent xmlns:mc="http://schemas.openxmlformats.org/markup-compatibility/2006">
      <mc:Choice Requires="x14">
        <oleObject shapeId="2307" progId="Excel.Sheet.12" r:id="rId16" dvAspect="DVASPECT_ICON">
          <objectPr defaultSize="0" r:id="rId17">
            <anchor moveWithCells="1">
              <from>
                <xdr:col>29</xdr:col>
                <xdr:colOff>231140</xdr:colOff>
                <xdr:row>67</xdr:row>
                <xdr:rowOff>56515</xdr:rowOff>
              </from>
              <to>
                <xdr:col>30</xdr:col>
                <xdr:colOff>170180</xdr:colOff>
                <xdr:row>68</xdr:row>
                <xdr:rowOff>300990</xdr:rowOff>
              </to>
            </anchor>
          </objectPr>
        </oleObject>
      </mc:Choice>
      <mc:Fallback>
        <oleObject shapeId="2307" progId="Excel.Sheet.12" r:id="rId16" dvAspect="DVASPECT_ICON"/>
      </mc:Fallback>
    </mc:AlternateContent>
    <mc:AlternateContent xmlns:mc="http://schemas.openxmlformats.org/markup-compatibility/2006">
      <mc:Choice Requires="x14">
        <oleObject shapeId="2308" progId="Excel.Sheet.8" r:id="rId18" dvAspect="DVASPECT_ICON">
          <objectPr defaultSize="0" r:id="rId19">
            <anchor moveWithCells="1">
              <from>
                <xdr:col>23</xdr:col>
                <xdr:colOff>273685</xdr:colOff>
                <xdr:row>93</xdr:row>
                <xdr:rowOff>76200</xdr:rowOff>
              </from>
              <to>
                <xdr:col>26</xdr:col>
                <xdr:colOff>182880</xdr:colOff>
                <xdr:row>93</xdr:row>
                <xdr:rowOff>288925</xdr:rowOff>
              </to>
            </anchor>
          </objectPr>
        </oleObject>
      </mc:Choice>
      <mc:Fallback>
        <oleObject shapeId="2308" progId="Excel.Sheet.8" r:id="rId18" dvAspect="DVASPECT_ICON"/>
      </mc:Fallback>
    </mc:AlternateContent>
    <mc:AlternateContent xmlns:mc="http://schemas.openxmlformats.org/markup-compatibility/2006">
      <mc:Choice Requires="x14">
        <oleObject shapeId="2309" progId="Word.Document.12" r:id="rId20" dvAspect="DVASPECT_ICON">
          <objectPr defaultSize="0" r:id="rId21">
            <anchor moveWithCells="1">
              <from>
                <xdr:col>1</xdr:col>
                <xdr:colOff>64770</xdr:colOff>
                <xdr:row>113</xdr:row>
                <xdr:rowOff>146050</xdr:rowOff>
              </from>
              <to>
                <xdr:col>2</xdr:col>
                <xdr:colOff>461010</xdr:colOff>
                <xdr:row>116</xdr:row>
                <xdr:rowOff>92710</xdr:rowOff>
              </to>
            </anchor>
          </objectPr>
        </oleObject>
      </mc:Choice>
      <mc:Fallback>
        <oleObject shapeId="2309" progId="Word.Document.12" r:id="rId20" dvAspect="DVASPECT_ICON"/>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A1" sqref="$A1:$XFD1048576"/>
    </sheetView>
  </sheetViews>
  <sheetFormatPr defaultColWidth="9" defaultRowHeight="14.4"/>
  <cols>
    <col min="1" max="9" width="9" style="1"/>
    <col min="10" max="10" width="13.1296296296296" style="1" customWidth="1"/>
    <col min="11" max="11" width="9" style="1"/>
    <col min="12" max="13" width="13.1296296296296" style="1" customWidth="1"/>
    <col min="14" max="14" width="36.25" style="2" customWidth="1"/>
    <col min="15" max="16384" width="9" style="1"/>
  </cols>
  <sheetData>
    <row r="1" spans="1:14">
      <c r="A1" s="3" t="s">
        <v>150</v>
      </c>
      <c r="B1" s="4" t="s">
        <v>237</v>
      </c>
      <c r="C1" s="4" t="s">
        <v>238</v>
      </c>
      <c r="D1" s="4" t="s">
        <v>239</v>
      </c>
      <c r="E1" s="4" t="s">
        <v>240</v>
      </c>
      <c r="F1" s="4"/>
      <c r="G1" s="4"/>
      <c r="H1" s="4"/>
      <c r="I1" s="4"/>
      <c r="J1" s="4"/>
      <c r="K1" s="4"/>
      <c r="L1" s="4"/>
      <c r="M1" s="4"/>
      <c r="N1" s="23" t="s">
        <v>84</v>
      </c>
    </row>
    <row r="2" spans="1:14">
      <c r="A2" s="5"/>
      <c r="B2" s="6"/>
      <c r="C2" s="6"/>
      <c r="D2" s="6"/>
      <c r="E2" s="6">
        <v>1</v>
      </c>
      <c r="F2" s="6">
        <v>2</v>
      </c>
      <c r="G2" s="6">
        <v>3</v>
      </c>
      <c r="H2" s="6">
        <v>4</v>
      </c>
      <c r="I2" s="6">
        <v>5</v>
      </c>
      <c r="J2" s="6">
        <v>6</v>
      </c>
      <c r="K2" s="6">
        <v>7</v>
      </c>
      <c r="L2" s="6">
        <v>8</v>
      </c>
      <c r="M2" s="6"/>
      <c r="N2" s="24"/>
    </row>
    <row r="3" spans="1:14">
      <c r="A3" s="7">
        <v>1</v>
      </c>
      <c r="B3" s="8" t="s">
        <v>241</v>
      </c>
      <c r="C3" s="9">
        <v>1</v>
      </c>
      <c r="D3" s="9">
        <v>1</v>
      </c>
      <c r="E3" s="9" t="s">
        <v>6</v>
      </c>
      <c r="F3" s="9"/>
      <c r="G3" s="9"/>
      <c r="H3" s="9"/>
      <c r="I3" s="9"/>
      <c r="J3" s="9"/>
      <c r="K3" s="9"/>
      <c r="L3" s="9"/>
      <c r="M3" s="25"/>
      <c r="N3" s="26"/>
    </row>
    <row r="4" spans="1:14">
      <c r="A4" s="10">
        <v>2</v>
      </c>
      <c r="B4" s="11" t="s">
        <v>242</v>
      </c>
      <c r="C4" s="12">
        <v>4</v>
      </c>
      <c r="D4" s="12">
        <v>3</v>
      </c>
      <c r="E4" s="12" t="s">
        <v>243</v>
      </c>
      <c r="F4" s="12" t="s">
        <v>244</v>
      </c>
      <c r="G4" s="12" t="s">
        <v>245</v>
      </c>
      <c r="H4" s="13" t="s">
        <v>246</v>
      </c>
      <c r="I4" s="12"/>
      <c r="J4" s="12"/>
      <c r="K4" s="12"/>
      <c r="L4" s="12"/>
      <c r="M4" s="27"/>
      <c r="N4" s="28"/>
    </row>
    <row r="5" spans="1:14">
      <c r="A5" s="10">
        <v>3</v>
      </c>
      <c r="B5" s="11" t="s">
        <v>247</v>
      </c>
      <c r="C5" s="12">
        <v>2</v>
      </c>
      <c r="D5" s="12">
        <v>2</v>
      </c>
      <c r="E5" s="12" t="s">
        <v>40</v>
      </c>
      <c r="F5" s="12" t="s">
        <v>248</v>
      </c>
      <c r="G5" s="12"/>
      <c r="H5" s="12"/>
      <c r="I5" s="12"/>
      <c r="J5" s="12"/>
      <c r="K5" s="12"/>
      <c r="L5" s="12"/>
      <c r="M5" s="27"/>
      <c r="N5" s="28"/>
    </row>
    <row r="6" spans="1:14">
      <c r="A6" s="10">
        <v>4</v>
      </c>
      <c r="B6" s="11" t="s">
        <v>249</v>
      </c>
      <c r="C6" s="12">
        <v>5</v>
      </c>
      <c r="D6" s="12">
        <v>6</v>
      </c>
      <c r="E6" s="12" t="s">
        <v>250</v>
      </c>
      <c r="F6" s="12" t="s">
        <v>251</v>
      </c>
      <c r="G6" s="12" t="s">
        <v>252</v>
      </c>
      <c r="H6" s="12" t="s">
        <v>253</v>
      </c>
      <c r="I6" s="12" t="s">
        <v>254</v>
      </c>
      <c r="J6" s="13" t="s">
        <v>255</v>
      </c>
      <c r="K6" s="12"/>
      <c r="L6" s="12"/>
      <c r="M6" s="27"/>
      <c r="N6" s="28" t="s">
        <v>256</v>
      </c>
    </row>
    <row r="7" spans="1:14">
      <c r="A7" s="10">
        <v>5</v>
      </c>
      <c r="B7" s="11" t="s">
        <v>257</v>
      </c>
      <c r="C7" s="12">
        <v>5</v>
      </c>
      <c r="D7" s="12">
        <v>5</v>
      </c>
      <c r="E7" s="12" t="s">
        <v>258</v>
      </c>
      <c r="F7" s="12" t="s">
        <v>259</v>
      </c>
      <c r="G7" s="12" t="s">
        <v>260</v>
      </c>
      <c r="H7" s="12" t="s">
        <v>261</v>
      </c>
      <c r="I7" s="12" t="s">
        <v>262</v>
      </c>
      <c r="J7" s="12"/>
      <c r="K7" s="12"/>
      <c r="L7" s="12"/>
      <c r="M7" s="27"/>
      <c r="N7" s="28"/>
    </row>
    <row r="8" spans="1:14">
      <c r="A8" s="14">
        <v>6</v>
      </c>
      <c r="B8" s="11" t="s">
        <v>263</v>
      </c>
      <c r="C8" s="12">
        <v>9</v>
      </c>
      <c r="D8" s="12">
        <v>9</v>
      </c>
      <c r="E8" s="12" t="s">
        <v>5</v>
      </c>
      <c r="F8" s="12" t="s">
        <v>4</v>
      </c>
      <c r="G8" s="12" t="s">
        <v>264</v>
      </c>
      <c r="H8" s="12" t="s">
        <v>265</v>
      </c>
      <c r="I8" s="12" t="s">
        <v>266</v>
      </c>
      <c r="J8" s="12" t="s">
        <v>267</v>
      </c>
      <c r="K8" s="12" t="s">
        <v>268</v>
      </c>
      <c r="L8" s="12" t="s">
        <v>269</v>
      </c>
      <c r="M8" s="12" t="s">
        <v>270</v>
      </c>
      <c r="N8" s="28"/>
    </row>
    <row r="9" spans="1:14">
      <c r="A9" s="15"/>
      <c r="B9" s="16" t="s">
        <v>271</v>
      </c>
      <c r="C9" s="12">
        <v>52</v>
      </c>
      <c r="D9" s="17">
        <v>44</v>
      </c>
      <c r="E9" s="12" t="s">
        <v>272</v>
      </c>
      <c r="F9" s="12" t="s">
        <v>273</v>
      </c>
      <c r="G9" s="12" t="s">
        <v>274</v>
      </c>
      <c r="H9" s="1" t="s">
        <v>275</v>
      </c>
      <c r="I9" s="12" t="s">
        <v>276</v>
      </c>
      <c r="J9" s="12" t="s">
        <v>277</v>
      </c>
      <c r="K9" s="12" t="s">
        <v>278</v>
      </c>
      <c r="L9" s="12" t="s">
        <v>279</v>
      </c>
      <c r="M9" s="29" t="s">
        <v>280</v>
      </c>
      <c r="N9" s="30"/>
    </row>
    <row r="10" spans="1:14">
      <c r="A10" s="15"/>
      <c r="B10" s="18"/>
      <c r="C10" s="12"/>
      <c r="D10" s="19"/>
      <c r="E10" s="12" t="s">
        <v>281</v>
      </c>
      <c r="F10" s="12" t="s">
        <v>282</v>
      </c>
      <c r="G10" s="1" t="s">
        <v>283</v>
      </c>
      <c r="H10" s="12" t="s">
        <v>284</v>
      </c>
      <c r="I10" s="12" t="s">
        <v>285</v>
      </c>
      <c r="J10" s="1" t="s">
        <v>286</v>
      </c>
      <c r="K10" s="12" t="s">
        <v>287</v>
      </c>
      <c r="L10" s="12" t="s">
        <v>288</v>
      </c>
      <c r="M10" s="12" t="s">
        <v>289</v>
      </c>
      <c r="N10" s="31"/>
    </row>
    <row r="11" spans="1:14">
      <c r="A11" s="15"/>
      <c r="B11" s="18"/>
      <c r="C11" s="12"/>
      <c r="D11" s="19"/>
      <c r="E11" s="12" t="s">
        <v>290</v>
      </c>
      <c r="F11" s="12" t="s">
        <v>291</v>
      </c>
      <c r="G11" s="12" t="s">
        <v>292</v>
      </c>
      <c r="H11" s="12" t="s">
        <v>293</v>
      </c>
      <c r="I11" s="12" t="s">
        <v>294</v>
      </c>
      <c r="J11" s="12" t="s">
        <v>295</v>
      </c>
      <c r="K11" s="12" t="s">
        <v>296</v>
      </c>
      <c r="L11" s="12" t="s">
        <v>297</v>
      </c>
      <c r="M11" s="12" t="s">
        <v>298</v>
      </c>
      <c r="N11" s="31"/>
    </row>
    <row r="12" spans="1:14">
      <c r="A12" s="15"/>
      <c r="B12" s="18"/>
      <c r="C12" s="12"/>
      <c r="D12" s="19"/>
      <c r="E12" s="12" t="s">
        <v>299</v>
      </c>
      <c r="F12" s="12" t="s">
        <v>300</v>
      </c>
      <c r="G12" s="12" t="s">
        <v>301</v>
      </c>
      <c r="H12" s="12" t="s">
        <v>302</v>
      </c>
      <c r="I12" s="12" t="s">
        <v>303</v>
      </c>
      <c r="J12" s="12" t="s">
        <v>304</v>
      </c>
      <c r="K12" s="1" t="s">
        <v>305</v>
      </c>
      <c r="L12" s="1" t="s">
        <v>306</v>
      </c>
      <c r="M12" s="12" t="s">
        <v>307</v>
      </c>
      <c r="N12" s="31"/>
    </row>
    <row r="13" spans="1:14">
      <c r="A13" s="7"/>
      <c r="B13" s="8"/>
      <c r="C13" s="12"/>
      <c r="D13" s="9"/>
      <c r="E13" s="12" t="s">
        <v>308</v>
      </c>
      <c r="F13" s="1" t="s">
        <v>309</v>
      </c>
      <c r="G13" s="12" t="s">
        <v>310</v>
      </c>
      <c r="H13" s="12" t="s">
        <v>311</v>
      </c>
      <c r="I13" s="12" t="s">
        <v>312</v>
      </c>
      <c r="J13" s="12" t="s">
        <v>313</v>
      </c>
      <c r="K13" s="12" t="s">
        <v>314</v>
      </c>
      <c r="L13" s="12" t="s">
        <v>315</v>
      </c>
      <c r="N13" s="32"/>
    </row>
    <row r="14" ht="15.15" spans="1:14">
      <c r="A14" s="20">
        <v>7</v>
      </c>
      <c r="B14" s="21"/>
      <c r="C14" s="21">
        <f>SUM(C3:C13)</f>
        <v>78</v>
      </c>
      <c r="D14" s="22">
        <f>SUM(D3:D13)</f>
        <v>70</v>
      </c>
      <c r="E14" s="21"/>
      <c r="F14" s="21"/>
      <c r="G14" s="21"/>
      <c r="H14" s="21"/>
      <c r="I14" s="21"/>
      <c r="J14" s="21"/>
      <c r="K14" s="21"/>
      <c r="L14" s="21"/>
      <c r="M14" s="21"/>
      <c r="N14" s="33"/>
    </row>
    <row r="20" spans="10:10">
      <c r="J20" s="34"/>
    </row>
    <row r="21" ht="15.6" spans="10:10">
      <c r="J21" s="35"/>
    </row>
    <row r="22" ht="15.6" spans="10:10">
      <c r="J22" s="35"/>
    </row>
    <row r="23" spans="10:10">
      <c r="J23" s="34"/>
    </row>
    <row r="24" spans="10:10">
      <c r="J24" s="34"/>
    </row>
    <row r="25" ht="15.6" spans="10:10">
      <c r="J25" s="35"/>
    </row>
    <row r="26" spans="10:10">
      <c r="J26" s="34"/>
    </row>
    <row r="27" ht="15.6" spans="10:10">
      <c r="J27" s="35"/>
    </row>
    <row r="28" ht="15.6" spans="10:10">
      <c r="J28" s="35"/>
    </row>
    <row r="29" spans="10:10">
      <c r="J29" s="34"/>
    </row>
    <row r="30" ht="15.6" spans="10:10">
      <c r="J30" s="35"/>
    </row>
    <row r="31" ht="15.6" spans="10:10">
      <c r="J31" s="35"/>
    </row>
    <row r="32" spans="10:10">
      <c r="J32" s="34"/>
    </row>
    <row r="33" spans="10:10">
      <c r="J33" s="34"/>
    </row>
    <row r="34" spans="10:10">
      <c r="J34" s="34"/>
    </row>
  </sheetData>
  <mergeCells count="11">
    <mergeCell ref="E1:L1"/>
    <mergeCell ref="A1:A2"/>
    <mergeCell ref="A8:A13"/>
    <mergeCell ref="B1:B2"/>
    <mergeCell ref="B9:B13"/>
    <mergeCell ref="C1:C2"/>
    <mergeCell ref="C9:C13"/>
    <mergeCell ref="D1:D2"/>
    <mergeCell ref="D9:D13"/>
    <mergeCell ref="N1:N2"/>
    <mergeCell ref="N9:N13"/>
  </mergeCell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周报</vt:lpstr>
      <vt:lpstr>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墨语冷轩</cp:lastModifiedBy>
  <cp:revision>3</cp:revision>
  <dcterms:created xsi:type="dcterms:W3CDTF">2019-05-16T00:23:00Z</dcterms:created>
  <cp:lastPrinted>2019-08-28T01:14:00Z</cp:lastPrinted>
  <dcterms:modified xsi:type="dcterms:W3CDTF">2020-06-08T02:47:41Z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