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6" i="1"/>
  <c r="N4"/>
  <c r="N5"/>
  <c r="N3"/>
  <c r="M6"/>
  <c r="M4"/>
  <c r="M5"/>
  <c r="M3"/>
  <c r="J4"/>
  <c r="J5"/>
  <c r="J3"/>
  <c r="F5" i="2"/>
  <c r="H5" s="1"/>
  <c r="F4"/>
  <c r="H4" s="1"/>
  <c r="F3"/>
  <c r="H3" s="1"/>
  <c r="L4" i="1"/>
  <c r="I4"/>
  <c r="I5"/>
  <c r="L5" s="1"/>
  <c r="I3"/>
  <c r="L3" s="1"/>
  <c r="L6" l="1"/>
  <c r="H6" i="2"/>
</calcChain>
</file>

<file path=xl/sharedStrings.xml><?xml version="1.0" encoding="utf-8"?>
<sst xmlns="http://schemas.openxmlformats.org/spreadsheetml/2006/main" count="47" uniqueCount="37">
  <si>
    <t>序号</t>
  </si>
  <si>
    <t>名称</t>
  </si>
  <si>
    <t>规格</t>
  </si>
  <si>
    <t>单位</t>
  </si>
  <si>
    <t>备注</t>
    <phoneticPr fontId="1" type="noConversion"/>
  </si>
  <si>
    <t>制表：罗让平</t>
    <phoneticPr fontId="2" type="noConversion"/>
  </si>
  <si>
    <t>差额（未税）</t>
    <phoneticPr fontId="1" type="noConversion"/>
  </si>
  <si>
    <t>月用量</t>
    <phoneticPr fontId="1" type="noConversion"/>
  </si>
  <si>
    <t>日期：2019.5.9</t>
    <phoneticPr fontId="1" type="noConversion"/>
  </si>
  <si>
    <t>月合计降本（未税）</t>
    <phoneticPr fontId="1" type="noConversion"/>
  </si>
  <si>
    <t>福兴报价（未税）</t>
    <phoneticPr fontId="1" type="noConversion"/>
  </si>
  <si>
    <t>达安报价（未税）</t>
    <phoneticPr fontId="1" type="noConversion"/>
  </si>
  <si>
    <t>SHT0000151</t>
  </si>
  <si>
    <t>陕汽重卡安全带锁扣总成</t>
  </si>
  <si>
    <t>SQDZ7100300</t>
  </si>
  <si>
    <t>SHT0000191</t>
  </si>
  <si>
    <t>陕汽重卡二点式安全带总成</t>
  </si>
  <si>
    <t>SQDZ7100400</t>
  </si>
  <si>
    <t>SHT0000239</t>
  </si>
  <si>
    <t>报警带扣</t>
  </si>
  <si>
    <t>SQDZ6803000</t>
  </si>
  <si>
    <t>个</t>
    <phoneticPr fontId="1" type="noConversion"/>
  </si>
  <si>
    <t>条</t>
    <phoneticPr fontId="1" type="noConversion"/>
  </si>
  <si>
    <t>合计（切换此供应商后，每月可以降低采购成本约：13147元）</t>
    <phoneticPr fontId="1" type="noConversion"/>
  </si>
  <si>
    <t>新编码</t>
    <phoneticPr fontId="2" type="noConversion"/>
  </si>
  <si>
    <t>达安报价（未税）</t>
    <phoneticPr fontId="1" type="noConversion"/>
  </si>
  <si>
    <t>差额（未税）</t>
    <phoneticPr fontId="1" type="noConversion"/>
  </si>
  <si>
    <t>月合计降本（未税）</t>
    <phoneticPr fontId="1" type="noConversion"/>
  </si>
  <si>
    <t>个</t>
    <phoneticPr fontId="1" type="noConversion"/>
  </si>
  <si>
    <t>条</t>
    <phoneticPr fontId="1" type="noConversion"/>
  </si>
  <si>
    <t>合计（元）</t>
    <phoneticPr fontId="1" type="noConversion"/>
  </si>
  <si>
    <t>安全带二次布点价格对比明细</t>
    <phoneticPr fontId="2" type="noConversion"/>
  </si>
  <si>
    <t>月大概用量</t>
    <phoneticPr fontId="1" type="noConversion"/>
  </si>
  <si>
    <t>福兴报价（未税）</t>
    <phoneticPr fontId="1" type="noConversion"/>
  </si>
  <si>
    <t>日期：2020.6.10</t>
    <phoneticPr fontId="1" type="noConversion"/>
  </si>
  <si>
    <t>降点比例</t>
    <phoneticPr fontId="1" type="noConversion"/>
  </si>
  <si>
    <r>
      <t xml:space="preserve">备注：泉州福兴为现供应商：                                         新开供应商达安：                                                                                                                                                                              1、结算方式为发货结算                                                1、结算方式为当月使用量结算                                                                                                                                                                             2、结账周期60天                                                        2、结账周期90天                                                                                                                                                                3、现汇付款只接受2个点折扣                                        3、现汇付款接受3个点折扣                                                                                                    </t>
    </r>
    <r>
      <rPr>
        <b/>
        <sz val="9"/>
        <color rgb="FFFF0000"/>
        <rFont val="微软雅黑"/>
        <family val="2"/>
        <charset val="134"/>
      </rPr>
      <t>另：达安公司是集团体系内供应商，目前给株洲工厂正常配套供货</t>
    </r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</si>
</sst>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0_ "/>
    <numFmt numFmtId="178" formatCode="0.00_ "/>
    <numFmt numFmtId="179" formatCode="0.0%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9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9" fontId="1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177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8" fontId="3" fillId="2" borderId="20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2" xfId="0" applyNumberFormat="1" applyFont="1" applyFill="1" applyBorder="1" applyAlignment="1">
      <alignment horizontal="center" vertical="center"/>
    </xf>
    <xf numFmtId="178" fontId="3" fillId="2" borderId="9" xfId="0" applyNumberFormat="1" applyFont="1" applyFill="1" applyBorder="1" applyAlignment="1">
      <alignment horizontal="center" vertical="center"/>
    </xf>
    <xf numFmtId="177" fontId="3" fillId="2" borderId="1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wrapText="1"/>
    </xf>
    <xf numFmtId="178" fontId="9" fillId="2" borderId="20" xfId="0" applyNumberFormat="1" applyFont="1" applyFill="1" applyBorder="1" applyAlignment="1">
      <alignment horizontal="center" vertical="center"/>
    </xf>
    <xf numFmtId="178" fontId="9" fillId="2" borderId="12" xfId="0" applyNumberFormat="1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9" fillId="2" borderId="9" xfId="0" applyNumberFormat="1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179" fontId="9" fillId="2" borderId="16" xfId="2" applyNumberFormat="1" applyFont="1" applyFill="1" applyBorder="1" applyAlignment="1">
      <alignment horizontal="center" vertical="center"/>
    </xf>
    <xf numFmtId="179" fontId="9" fillId="2" borderId="1" xfId="2" applyNumberFormat="1" applyFont="1" applyFill="1" applyBorder="1" applyAlignment="1">
      <alignment horizontal="center" vertical="center"/>
    </xf>
    <xf numFmtId="179" fontId="9" fillId="2" borderId="23" xfId="2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76" fontId="8" fillId="2" borderId="2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center" vertical="center"/>
    </xf>
    <xf numFmtId="176" fontId="8" fillId="2" borderId="26" xfId="0" applyNumberFormat="1" applyFont="1" applyFill="1" applyBorder="1" applyAlignment="1">
      <alignment horizontal="center" vertical="center"/>
    </xf>
    <xf numFmtId="176" fontId="8" fillId="2" borderId="27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176" fontId="6" fillId="2" borderId="18" xfId="0" applyNumberFormat="1" applyFont="1" applyFill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8"/>
  <sheetViews>
    <sheetView tabSelected="1" workbookViewId="0">
      <selection activeCell="M6" sqref="M6:N6"/>
    </sheetView>
  </sheetViews>
  <sheetFormatPr defaultRowHeight="16.5"/>
  <cols>
    <col min="1" max="1" width="0.875" style="1" customWidth="1"/>
    <col min="2" max="2" width="4.5" style="1" customWidth="1"/>
    <col min="3" max="3" width="10.5" style="1" bestFit="1" customWidth="1"/>
    <col min="4" max="4" width="20.5" style="1" bestFit="1" customWidth="1"/>
    <col min="5" max="5" width="11.875" style="1" bestFit="1" customWidth="1"/>
    <col min="6" max="6" width="4.125" style="1" customWidth="1"/>
    <col min="7" max="8" width="8.5" style="1" customWidth="1"/>
    <col min="9" max="10" width="6.625" style="1" customWidth="1"/>
    <col min="11" max="11" width="6.25" style="1" customWidth="1"/>
    <col min="12" max="12" width="9.75" style="1" customWidth="1"/>
    <col min="13" max="16384" width="9" style="1"/>
  </cols>
  <sheetData>
    <row r="1" spans="2:14" ht="27" customHeight="1" thickBot="1">
      <c r="B1" s="64" t="s">
        <v>31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2:14" s="34" customFormat="1" ht="33.75" customHeight="1" thickBot="1">
      <c r="B2" s="30" t="s">
        <v>0</v>
      </c>
      <c r="C2" s="31" t="s">
        <v>24</v>
      </c>
      <c r="D2" s="31" t="s">
        <v>1</v>
      </c>
      <c r="E2" s="31" t="s">
        <v>2</v>
      </c>
      <c r="F2" s="31" t="s">
        <v>3</v>
      </c>
      <c r="G2" s="31" t="s">
        <v>33</v>
      </c>
      <c r="H2" s="32" t="s">
        <v>25</v>
      </c>
      <c r="I2" s="32" t="s">
        <v>26</v>
      </c>
      <c r="J2" s="32" t="s">
        <v>35</v>
      </c>
      <c r="K2" s="32" t="s">
        <v>32</v>
      </c>
      <c r="L2" s="33" t="s">
        <v>27</v>
      </c>
    </row>
    <row r="3" spans="2:14" s="45" customFormat="1" ht="18.75" customHeight="1">
      <c r="B3" s="35">
        <v>1</v>
      </c>
      <c r="C3" s="36" t="s">
        <v>12</v>
      </c>
      <c r="D3" s="37" t="s">
        <v>13</v>
      </c>
      <c r="E3" s="38" t="s">
        <v>14</v>
      </c>
      <c r="F3" s="39" t="s">
        <v>28</v>
      </c>
      <c r="G3" s="40">
        <v>9.9436206896551429</v>
      </c>
      <c r="H3" s="41">
        <v>9.5</v>
      </c>
      <c r="I3" s="42">
        <f>G3-H3</f>
        <v>0.4436206896551429</v>
      </c>
      <c r="J3" s="58">
        <f>I3/G3</f>
        <v>4.4613597350577155E-2</v>
      </c>
      <c r="K3" s="43">
        <v>10000</v>
      </c>
      <c r="L3" s="44">
        <f>K3*I3</f>
        <v>4436.2068965514291</v>
      </c>
      <c r="M3" s="45">
        <f>K3*G3</f>
        <v>99436.206896551434</v>
      </c>
      <c r="N3" s="45">
        <f>K3*H3</f>
        <v>95000</v>
      </c>
    </row>
    <row r="4" spans="2:14" s="45" customFormat="1" ht="18.75" customHeight="1">
      <c r="B4" s="46">
        <v>2</v>
      </c>
      <c r="C4" s="57" t="s">
        <v>18</v>
      </c>
      <c r="D4" s="48" t="s">
        <v>16</v>
      </c>
      <c r="E4" s="49" t="s">
        <v>17</v>
      </c>
      <c r="F4" s="50" t="s">
        <v>29</v>
      </c>
      <c r="G4" s="51">
        <v>17.065517241379311</v>
      </c>
      <c r="H4" s="52">
        <v>14.2</v>
      </c>
      <c r="I4" s="53">
        <f t="shared" ref="I4:I5" si="0">G4-H4</f>
        <v>2.8655172413793117</v>
      </c>
      <c r="J4" s="59">
        <f t="shared" ref="J4:J5" si="1">I4/G4</f>
        <v>0.16791270963831084</v>
      </c>
      <c r="K4" s="47">
        <v>500</v>
      </c>
      <c r="L4" s="54">
        <f t="shared" ref="L4:L5" si="2">K4*I4</f>
        <v>1432.7586206896558</v>
      </c>
      <c r="M4" s="45">
        <f t="shared" ref="M4:M5" si="3">K4*G4</f>
        <v>8532.7586206896558</v>
      </c>
      <c r="N4" s="45">
        <f t="shared" ref="N4:N5" si="4">K4*H4</f>
        <v>7100</v>
      </c>
    </row>
    <row r="5" spans="2:14" s="45" customFormat="1" ht="18.75" customHeight="1">
      <c r="B5" s="46">
        <v>3</v>
      </c>
      <c r="C5" s="47" t="s">
        <v>15</v>
      </c>
      <c r="D5" s="48" t="s">
        <v>19</v>
      </c>
      <c r="E5" s="49" t="s">
        <v>20</v>
      </c>
      <c r="F5" s="50" t="s">
        <v>28</v>
      </c>
      <c r="G5" s="55">
        <v>13.297586206896554</v>
      </c>
      <c r="H5" s="52">
        <v>12.45</v>
      </c>
      <c r="I5" s="56">
        <f t="shared" si="0"/>
        <v>0.84758620689655473</v>
      </c>
      <c r="J5" s="60">
        <f t="shared" si="1"/>
        <v>6.3739854264450599E-2</v>
      </c>
      <c r="K5" s="47">
        <v>10000</v>
      </c>
      <c r="L5" s="54">
        <f t="shared" si="2"/>
        <v>8475.8620689655472</v>
      </c>
      <c r="M5" s="45">
        <f t="shared" si="3"/>
        <v>132975.86206896554</v>
      </c>
      <c r="N5" s="45">
        <f t="shared" si="4"/>
        <v>124500</v>
      </c>
    </row>
    <row r="6" spans="2:14" s="45" customFormat="1" ht="18.75" customHeight="1">
      <c r="B6" s="61">
        <v>4</v>
      </c>
      <c r="C6" s="65" t="s">
        <v>30</v>
      </c>
      <c r="D6" s="66"/>
      <c r="E6" s="66"/>
      <c r="F6" s="66"/>
      <c r="G6" s="66"/>
      <c r="H6" s="66"/>
      <c r="I6" s="66"/>
      <c r="J6" s="66"/>
      <c r="K6" s="67"/>
      <c r="L6" s="62">
        <f>SUM(L3:L5)</f>
        <v>14344.827586206633</v>
      </c>
      <c r="M6" s="45">
        <f>SUM(M3:M5)</f>
        <v>240944.82758620661</v>
      </c>
      <c r="N6" s="45">
        <f>SUM(N3:N5)</f>
        <v>226600</v>
      </c>
    </row>
    <row r="7" spans="2:14" s="45" customFormat="1" ht="89.25" customHeight="1" thickBot="1">
      <c r="B7" s="68" t="s">
        <v>36</v>
      </c>
      <c r="C7" s="69"/>
      <c r="D7" s="69"/>
      <c r="E7" s="69"/>
      <c r="F7" s="69"/>
      <c r="G7" s="69"/>
      <c r="H7" s="69"/>
      <c r="I7" s="69"/>
      <c r="J7" s="69"/>
      <c r="K7" s="69"/>
      <c r="L7" s="70"/>
    </row>
    <row r="8" spans="2:14" s="6" customFormat="1" ht="22.5" customHeight="1">
      <c r="B8" s="63" t="s">
        <v>5</v>
      </c>
      <c r="C8" s="63"/>
      <c r="I8" s="6" t="s">
        <v>34</v>
      </c>
      <c r="K8" s="1"/>
    </row>
  </sheetData>
  <mergeCells count="4">
    <mergeCell ref="B8:C8"/>
    <mergeCell ref="B1:L1"/>
    <mergeCell ref="C6:K6"/>
    <mergeCell ref="B7:L7"/>
  </mergeCells>
  <phoneticPr fontId="1" type="noConversion"/>
  <pageMargins left="0.57999999999999996" right="0.37" top="0.39" bottom="0.35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sqref="A1:I1"/>
    </sheetView>
  </sheetViews>
  <sheetFormatPr defaultRowHeight="16.5"/>
  <cols>
    <col min="1" max="1" width="3.5" style="1" customWidth="1"/>
    <col min="2" max="2" width="20.625" style="1" bestFit="1" customWidth="1"/>
    <col min="3" max="3" width="4.25" style="1" customWidth="1"/>
    <col min="4" max="5" width="8.875" style="1" customWidth="1"/>
    <col min="6" max="6" width="9.125" style="1" customWidth="1"/>
    <col min="7" max="7" width="6.75" style="1" customWidth="1"/>
    <col min="8" max="8" width="11.25" style="1" bestFit="1" customWidth="1"/>
    <col min="9" max="9" width="6.875" style="1" customWidth="1"/>
    <col min="10" max="16384" width="9" style="1"/>
  </cols>
  <sheetData>
    <row r="1" spans="1:9" ht="27" customHeight="1" thickBot="1">
      <c r="A1" s="64" t="s">
        <v>31</v>
      </c>
      <c r="B1" s="64"/>
      <c r="C1" s="64"/>
      <c r="D1" s="64"/>
      <c r="E1" s="64"/>
      <c r="F1" s="64"/>
      <c r="G1" s="64"/>
      <c r="H1" s="64"/>
      <c r="I1" s="64"/>
    </row>
    <row r="2" spans="1:9" s="20" customFormat="1" ht="33.75" customHeight="1" thickBot="1">
      <c r="A2" s="17" t="s">
        <v>0</v>
      </c>
      <c r="B2" s="7" t="s">
        <v>1</v>
      </c>
      <c r="C2" s="7" t="s">
        <v>3</v>
      </c>
      <c r="D2" s="7" t="s">
        <v>10</v>
      </c>
      <c r="E2" s="18" t="s">
        <v>11</v>
      </c>
      <c r="F2" s="18" t="s">
        <v>6</v>
      </c>
      <c r="G2" s="18" t="s">
        <v>7</v>
      </c>
      <c r="H2" s="18" t="s">
        <v>9</v>
      </c>
      <c r="I2" s="19" t="s">
        <v>4</v>
      </c>
    </row>
    <row r="3" spans="1:9" ht="18.75" customHeight="1">
      <c r="A3" s="12">
        <v>1</v>
      </c>
      <c r="B3" s="13" t="s">
        <v>13</v>
      </c>
      <c r="C3" s="14" t="s">
        <v>21</v>
      </c>
      <c r="D3" s="24">
        <v>10.1465517241379</v>
      </c>
      <c r="E3" s="27">
        <v>9.5</v>
      </c>
      <c r="F3" s="29">
        <f>D3-E3</f>
        <v>0.64655172413790041</v>
      </c>
      <c r="G3" s="21">
        <v>18000</v>
      </c>
      <c r="H3" s="21">
        <f>G3*F3</f>
        <v>11637.931034482208</v>
      </c>
      <c r="I3" s="15"/>
    </row>
    <row r="4" spans="1:9" ht="18.75" customHeight="1">
      <c r="A4" s="9">
        <v>2</v>
      </c>
      <c r="B4" s="2" t="s">
        <v>16</v>
      </c>
      <c r="C4" s="4" t="s">
        <v>22</v>
      </c>
      <c r="D4" s="26">
        <v>17.413793103448278</v>
      </c>
      <c r="E4" s="28">
        <v>14.2</v>
      </c>
      <c r="F4" s="5">
        <f t="shared" ref="F4:F5" si="0">D4-E4</f>
        <v>3.2137931034482783</v>
      </c>
      <c r="G4" s="3">
        <v>400</v>
      </c>
      <c r="H4" s="3">
        <f t="shared" ref="H4:H5" si="1">G4*F4</f>
        <v>1285.5172413793114</v>
      </c>
      <c r="I4" s="8"/>
    </row>
    <row r="5" spans="1:9" ht="18.75" customHeight="1">
      <c r="A5" s="9">
        <v>3</v>
      </c>
      <c r="B5" s="2" t="s">
        <v>19</v>
      </c>
      <c r="C5" s="4" t="s">
        <v>21</v>
      </c>
      <c r="D5" s="25">
        <v>13.568965517241381</v>
      </c>
      <c r="E5" s="28">
        <v>12.45</v>
      </c>
      <c r="F5" s="11">
        <f t="shared" si="0"/>
        <v>1.1189655172413815</v>
      </c>
      <c r="G5" s="3">
        <v>200</v>
      </c>
      <c r="H5" s="3">
        <f t="shared" si="1"/>
        <v>223.7931034482763</v>
      </c>
      <c r="I5" s="8"/>
    </row>
    <row r="6" spans="1:9" ht="18.75" customHeight="1" thickBot="1">
      <c r="A6" s="22">
        <v>4</v>
      </c>
      <c r="B6" s="71" t="s">
        <v>23</v>
      </c>
      <c r="C6" s="71"/>
      <c r="D6" s="71"/>
      <c r="E6" s="71"/>
      <c r="F6" s="71"/>
      <c r="G6" s="72"/>
      <c r="H6" s="23">
        <f>SUM(H3:H5)</f>
        <v>13147.241379309797</v>
      </c>
      <c r="I6" s="16"/>
    </row>
    <row r="7" spans="1:9" s="6" customFormat="1">
      <c r="A7" s="10" t="s">
        <v>5</v>
      </c>
      <c r="G7" s="1"/>
      <c r="H7" s="6" t="s">
        <v>8</v>
      </c>
    </row>
  </sheetData>
  <mergeCells count="2">
    <mergeCell ref="A1:I1"/>
    <mergeCell ref="B6:G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2020-06-15T05:48:27Z</dcterms:modified>
</cp:coreProperties>
</file>