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hidePivotFieldList="1" defaultThemeVersion="124226"/>
  <bookViews>
    <workbookView xWindow="0" yWindow="90" windowWidth="19200" windowHeight="11640"/>
  </bookViews>
  <sheets>
    <sheet name="Sheet4 (3)" sheetId="7" r:id="rId1"/>
  </sheets>
  <definedNames>
    <definedName name="_xlnm._FilterDatabase" localSheetId="0" hidden="1">'Sheet4 (3)'!$A$3:$J$55</definedName>
  </definedNames>
  <calcPr calcId="124519"/>
</workbook>
</file>

<file path=xl/calcChain.xml><?xml version="1.0" encoding="utf-8"?>
<calcChain xmlns="http://schemas.openxmlformats.org/spreadsheetml/2006/main">
  <c r="G57" i="7"/>
  <c r="H57"/>
  <c r="I57"/>
  <c r="J57"/>
  <c r="D57"/>
  <c r="E57"/>
  <c r="C57"/>
  <c r="F56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4"/>
  <c r="F57" s="1"/>
  <c r="N57"/>
  <c r="L57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4"/>
  <c r="K57" s="1"/>
</calcChain>
</file>

<file path=xl/sharedStrings.xml><?xml version="1.0" encoding="utf-8"?>
<sst xmlns="http://schemas.openxmlformats.org/spreadsheetml/2006/main" count="72" uniqueCount="72">
  <si>
    <t>北京旺博林包装材料有限公司</t>
  </si>
  <si>
    <t>北京吉信气弹簧制品有限公司</t>
  </si>
  <si>
    <t>北京浦东三浦标准件有限公司</t>
  </si>
  <si>
    <t>北京东方华康自动化设备</t>
  </si>
  <si>
    <t>北京和昌明汽车内饰件有限公司</t>
  </si>
  <si>
    <t>北京斯特优机电设备有限公司</t>
  </si>
  <si>
    <t>北京嘉威达商贸有限公司</t>
  </si>
  <si>
    <t>天津生隆纤维制品有限公司</t>
  </si>
  <si>
    <t>天津市益中汽车安全带厂</t>
  </si>
  <si>
    <t>天津煜燊物流有限公司</t>
  </si>
  <si>
    <t>天津琪安科技科技有限公司</t>
  </si>
  <si>
    <t>黄骅市泰行汽车配件厂</t>
  </si>
  <si>
    <t>黄骅市瑞丰五金制品有限公司</t>
  </si>
  <si>
    <t>黄骅市长生汽车灯镜有限公司</t>
  </si>
  <si>
    <t>黄骅市广亿汽车部件有限公司</t>
  </si>
  <si>
    <t>黄骅市鑫祺汽车配件有限公司</t>
  </si>
  <si>
    <t>黄骅市益海五金制造有限公司</t>
  </si>
  <si>
    <t>黄骅市洁霸汽车零部件制造有限</t>
  </si>
  <si>
    <t>海兴中盛弹簧有限公司</t>
  </si>
  <si>
    <t>黄骅雍丰包装有限公司</t>
  </si>
  <si>
    <t>黄骅市恒伟五金制品有限公司</t>
  </si>
  <si>
    <t>黄骅市常郭镇街西纸箱厂</t>
  </si>
  <si>
    <t>河北岳钢数控设备有限公司</t>
  </si>
  <si>
    <t>黄骅市建昌塑料制品有限公司</t>
  </si>
  <si>
    <t>高碑店京华橡胶制品有限责任</t>
  </si>
  <si>
    <t>河北宏广橡塑金属制品有限公司</t>
  </si>
  <si>
    <t>保定兆龙通用电器塑业有限公司</t>
  </si>
  <si>
    <t>高碑店市晨奥汽车部件有限公司</t>
  </si>
  <si>
    <t>德州志鹏海绵制品有限公司</t>
  </si>
  <si>
    <t>文安县德实汽车配件有限公司</t>
  </si>
  <si>
    <t>沧州庆方汽车部件有限公司</t>
  </si>
  <si>
    <t>黄骅汇铭汽车部件有限公司</t>
  </si>
  <si>
    <t>沈阳金杯锦恒汽车安全系统有限</t>
  </si>
  <si>
    <t>芜湖市卓人汽车配件有限责任公</t>
  </si>
  <si>
    <t>江苏力乐汽车部件股份有限公司</t>
  </si>
  <si>
    <t>延锋安道拓座椅机械部件有限公</t>
  </si>
  <si>
    <t>常州华阳万联汽车附件有限公司</t>
  </si>
  <si>
    <t>浙江松原汽车安全系统有限公司</t>
  </si>
  <si>
    <t>芜湖星火软轴控制索制造</t>
  </si>
  <si>
    <t>秦皇岛卓泰包装制造有限公司</t>
  </si>
  <si>
    <t>衡阳标准件厂</t>
  </si>
  <si>
    <t>株洲凡美斯汽车配件有限公司</t>
  </si>
  <si>
    <t>广州市永达汽车用品有限公司</t>
  </si>
  <si>
    <t>北京祥瑞祥远运输有限责任公司</t>
  </si>
  <si>
    <t>黄骅市辉煌建筑队</t>
  </si>
  <si>
    <t>北京易才人力资源顾问有限公司</t>
  </si>
  <si>
    <t>凯利丰仓储设备（北京）有限公</t>
  </si>
  <si>
    <t>易宝支付有限公司</t>
  </si>
  <si>
    <t>天津缘荣科技发展有限公司</t>
  </si>
  <si>
    <t>杭州富阳新运汽车维修有限公司</t>
  </si>
  <si>
    <t>天津市武清区昆城机械设备租赁</t>
  </si>
  <si>
    <t>合肥光码科技有限公司</t>
  </si>
  <si>
    <t>天津事业部6月30日到期账款余额明细表</t>
    <phoneticPr fontId="1" type="noConversion"/>
  </si>
  <si>
    <t>序号</t>
    <phoneticPr fontId="1" type="noConversion"/>
  </si>
  <si>
    <t>供应商名称</t>
    <phoneticPr fontId="1" type="noConversion"/>
  </si>
  <si>
    <t>合计</t>
    <phoneticPr fontId="1" type="noConversion"/>
  </si>
  <si>
    <t>折扣</t>
    <phoneticPr fontId="1" type="noConversion"/>
  </si>
  <si>
    <t>正翔通达物流有限公司</t>
    <phoneticPr fontId="1" type="noConversion"/>
  </si>
  <si>
    <t>实际付款金额</t>
    <phoneticPr fontId="1" type="noConversion"/>
  </si>
  <si>
    <t>日期</t>
    <phoneticPr fontId="1" type="noConversion"/>
  </si>
  <si>
    <t>挂账金额</t>
    <phoneticPr fontId="1" type="noConversion"/>
  </si>
  <si>
    <t>挂账金额合计</t>
    <phoneticPr fontId="1" type="noConversion"/>
  </si>
  <si>
    <t>6月挂账</t>
    <phoneticPr fontId="1" type="noConversion"/>
  </si>
  <si>
    <t>5月挂账</t>
    <phoneticPr fontId="1" type="noConversion"/>
  </si>
  <si>
    <t>4月挂账</t>
  </si>
  <si>
    <t>3月挂帐</t>
    <phoneticPr fontId="1" type="noConversion"/>
  </si>
  <si>
    <t>2月挂账</t>
    <phoneticPr fontId="1" type="noConversion"/>
  </si>
  <si>
    <t>1月挂账</t>
    <phoneticPr fontId="1" type="noConversion"/>
  </si>
  <si>
    <t>19年余额</t>
    <phoneticPr fontId="1" type="noConversion"/>
  </si>
  <si>
    <t>到期金额</t>
    <phoneticPr fontId="1" type="noConversion"/>
  </si>
  <si>
    <t>到期金额合计</t>
    <phoneticPr fontId="1" type="noConversion"/>
  </si>
  <si>
    <t>7月付款计划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</si>
</sst>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_ &quot;¥&quot;* #,##0.00_ ;_ &quot;¥&quot;* \-#,##0.00_ ;_ &quot;¥&quot;* &quot;-&quot;??_ ;_ @_ "/>
    <numFmt numFmtId="177" formatCode="_ * #,##0.00_ ;_ * \-#,##0.00_ ;_ * &quot;-&quot;??_ ;_ @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77" fontId="2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0" fontId="5" fillId="0" borderId="1" xfId="0" applyFont="1" applyBorder="1">
      <alignment vertical="center"/>
    </xf>
    <xf numFmtId="177" fontId="5" fillId="0" borderId="1" xfId="1" applyFont="1" applyBorder="1">
      <alignment vertical="center"/>
    </xf>
    <xf numFmtId="0" fontId="5" fillId="0" borderId="1" xfId="0" applyFont="1" applyBorder="1" applyAlignment="1">
      <alignment vertical="center"/>
    </xf>
    <xf numFmtId="177" fontId="5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7" fontId="5" fillId="0" borderId="1" xfId="1" applyFont="1" applyFill="1" applyBorder="1">
      <alignment vertical="center"/>
    </xf>
    <xf numFmtId="177" fontId="0" fillId="0" borderId="0" xfId="0" applyNumberFormat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9" fontId="0" fillId="0" borderId="1" xfId="0" applyNumberFormat="1" applyBorder="1">
      <alignment vertical="center"/>
    </xf>
    <xf numFmtId="58" fontId="0" fillId="0" borderId="1" xfId="0" applyNumberFormat="1" applyBorder="1">
      <alignment vertical="center"/>
    </xf>
    <xf numFmtId="0" fontId="0" fillId="3" borderId="1" xfId="0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8"/>
  <sheetViews>
    <sheetView tabSelected="1" topLeftCell="B1" workbookViewId="0">
      <pane xSplit="1" ySplit="3" topLeftCell="I4" activePane="bottomRight" state="frozen"/>
      <selection activeCell="B1" sqref="B1"/>
      <selection pane="topRight" activeCell="C1" sqref="C1"/>
      <selection pane="bottomLeft" activeCell="B3" sqref="B3"/>
      <selection pane="bottomRight" activeCell="M35" sqref="M35"/>
    </sheetView>
  </sheetViews>
  <sheetFormatPr defaultRowHeight="13.5"/>
  <cols>
    <col min="2" max="2" width="29.625" bestFit="1" customWidth="1"/>
    <col min="3" max="5" width="16.125" bestFit="1" customWidth="1"/>
    <col min="6" max="6" width="16.125" customWidth="1"/>
    <col min="7" max="7" width="16.125" bestFit="1" customWidth="1"/>
    <col min="8" max="8" width="13.875" bestFit="1" customWidth="1"/>
    <col min="9" max="9" width="15" bestFit="1" customWidth="1"/>
    <col min="10" max="10" width="18.125" customWidth="1"/>
    <col min="11" max="11" width="16.75" customWidth="1"/>
    <col min="12" max="12" width="17.25" bestFit="1" customWidth="1"/>
    <col min="13" max="13" width="11.375" customWidth="1"/>
    <col min="14" max="14" width="14.875" bestFit="1" customWidth="1"/>
    <col min="15" max="15" width="11.5" customWidth="1"/>
  </cols>
  <sheetData>
    <row r="1" spans="1:15" ht="45.75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  <c r="K1" s="9"/>
      <c r="L1" s="9"/>
      <c r="M1" s="9"/>
      <c r="N1" s="9"/>
      <c r="O1" s="9"/>
    </row>
    <row r="2" spans="1:15" ht="45.75" customHeight="1">
      <c r="A2" s="9"/>
      <c r="B2" s="9"/>
      <c r="C2" s="14" t="s">
        <v>60</v>
      </c>
      <c r="D2" s="14"/>
      <c r="E2" s="14"/>
      <c r="F2" s="9"/>
      <c r="G2" s="14" t="s">
        <v>69</v>
      </c>
      <c r="H2" s="14"/>
      <c r="I2" s="14"/>
      <c r="J2" s="14"/>
      <c r="K2" s="9"/>
      <c r="L2" s="9"/>
      <c r="M2" s="9"/>
      <c r="N2" s="9"/>
      <c r="O2" s="9"/>
    </row>
    <row r="3" spans="1:15" ht="16.5">
      <c r="A3" s="1" t="s">
        <v>53</v>
      </c>
      <c r="B3" s="1" t="s">
        <v>54</v>
      </c>
      <c r="C3" s="1" t="s">
        <v>62</v>
      </c>
      <c r="D3" s="1" t="s">
        <v>63</v>
      </c>
      <c r="E3" s="1" t="s">
        <v>64</v>
      </c>
      <c r="F3" s="1" t="s">
        <v>61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70</v>
      </c>
      <c r="L3" s="1" t="s">
        <v>71</v>
      </c>
      <c r="M3" s="1" t="s">
        <v>56</v>
      </c>
      <c r="N3" s="1" t="s">
        <v>58</v>
      </c>
      <c r="O3" s="1" t="s">
        <v>59</v>
      </c>
    </row>
    <row r="4" spans="1:15" ht="16.5">
      <c r="A4" s="2">
        <v>1</v>
      </c>
      <c r="B4" s="2" t="s">
        <v>13</v>
      </c>
      <c r="C4" s="3">
        <v>1061388.28</v>
      </c>
      <c r="D4" s="3">
        <v>1139905.96</v>
      </c>
      <c r="E4" s="3">
        <v>1081254.33</v>
      </c>
      <c r="F4" s="3">
        <f>C4+D4+E4</f>
        <v>3282548.5700000003</v>
      </c>
      <c r="G4" s="3">
        <v>1019416.35</v>
      </c>
      <c r="H4" s="3">
        <v>346455.79</v>
      </c>
      <c r="I4" s="3">
        <v>182993.54</v>
      </c>
      <c r="J4" s="3">
        <v>4566198.34</v>
      </c>
      <c r="K4" s="3">
        <f t="shared" ref="K4:K35" si="0">G4+H4+I4+J4</f>
        <v>6115064.0199999996</v>
      </c>
      <c r="L4" s="7">
        <v>5000000</v>
      </c>
      <c r="M4" s="11">
        <v>0.1</v>
      </c>
      <c r="N4" s="10"/>
      <c r="O4" s="10"/>
    </row>
    <row r="5" spans="1:15" ht="16.5">
      <c r="A5" s="2">
        <v>2</v>
      </c>
      <c r="B5" s="2" t="s">
        <v>11</v>
      </c>
      <c r="C5" s="3">
        <v>-0.03</v>
      </c>
      <c r="D5" s="3">
        <v>730618.79</v>
      </c>
      <c r="E5" s="3">
        <v>723173</v>
      </c>
      <c r="F5" s="3">
        <f t="shared" ref="F5:F55" si="1">C5+D5+E5</f>
        <v>1453791.76</v>
      </c>
      <c r="G5" s="3">
        <v>649190.89</v>
      </c>
      <c r="H5" s="3">
        <v>0</v>
      </c>
      <c r="I5" s="7">
        <v>0</v>
      </c>
      <c r="J5" s="3">
        <v>2231882.0499999998</v>
      </c>
      <c r="K5" s="3">
        <f t="shared" si="0"/>
        <v>2881072.94</v>
      </c>
      <c r="L5" s="7">
        <v>2000000</v>
      </c>
      <c r="M5" s="11">
        <v>0.1</v>
      </c>
      <c r="N5" s="10"/>
      <c r="O5" s="10"/>
    </row>
    <row r="6" spans="1:15" ht="16.5">
      <c r="A6" s="2">
        <v>3</v>
      </c>
      <c r="B6" s="2" t="s">
        <v>31</v>
      </c>
      <c r="C6" s="3">
        <v>260808.83</v>
      </c>
      <c r="D6" s="3">
        <v>284790.03000000003</v>
      </c>
      <c r="E6" s="3">
        <v>227753.02</v>
      </c>
      <c r="F6" s="3">
        <f t="shared" si="1"/>
        <v>773351.88</v>
      </c>
      <c r="G6" s="3">
        <v>129938.76</v>
      </c>
      <c r="H6" s="3">
        <v>0</v>
      </c>
      <c r="I6" s="3">
        <v>365908.76</v>
      </c>
      <c r="J6" s="3">
        <v>737992.51</v>
      </c>
      <c r="K6" s="3">
        <f t="shared" si="0"/>
        <v>1233840.03</v>
      </c>
      <c r="L6" s="7">
        <v>800000</v>
      </c>
      <c r="M6" s="11">
        <v>0.1</v>
      </c>
      <c r="N6" s="10"/>
      <c r="O6" s="10"/>
    </row>
    <row r="7" spans="1:15" ht="16.5">
      <c r="A7" s="2">
        <v>4</v>
      </c>
      <c r="B7" s="2" t="s">
        <v>20</v>
      </c>
      <c r="C7" s="3">
        <v>230239.6</v>
      </c>
      <c r="D7" s="3">
        <v>552029.71</v>
      </c>
      <c r="E7" s="3">
        <v>0</v>
      </c>
      <c r="F7" s="3">
        <f t="shared" si="1"/>
        <v>782269.30999999994</v>
      </c>
      <c r="G7" s="3">
        <v>425489.82</v>
      </c>
      <c r="H7" s="3">
        <v>0</v>
      </c>
      <c r="I7" s="7">
        <v>0</v>
      </c>
      <c r="J7" s="3">
        <v>680834.01</v>
      </c>
      <c r="K7" s="3">
        <f t="shared" si="0"/>
        <v>1106323.83</v>
      </c>
      <c r="L7" s="7">
        <v>1000000</v>
      </c>
      <c r="M7" s="11">
        <v>0.1</v>
      </c>
      <c r="N7" s="10"/>
      <c r="O7" s="10"/>
    </row>
    <row r="8" spans="1:15" ht="16.5">
      <c r="A8" s="2">
        <v>5</v>
      </c>
      <c r="B8" s="2" t="s">
        <v>8</v>
      </c>
      <c r="C8" s="3">
        <v>385730.16</v>
      </c>
      <c r="D8" s="3">
        <v>482955.27</v>
      </c>
      <c r="E8" s="3">
        <v>210163.08</v>
      </c>
      <c r="F8" s="3">
        <f t="shared" si="1"/>
        <v>1078848.51</v>
      </c>
      <c r="G8" s="3">
        <v>203735.48000000004</v>
      </c>
      <c r="H8" s="3">
        <v>0</v>
      </c>
      <c r="I8" s="7">
        <v>0</v>
      </c>
      <c r="J8" s="7">
        <v>0</v>
      </c>
      <c r="K8" s="3">
        <f t="shared" si="0"/>
        <v>203735.48000000004</v>
      </c>
      <c r="L8" s="7">
        <v>200000</v>
      </c>
      <c r="M8" s="11">
        <v>0.03</v>
      </c>
      <c r="N8" s="7"/>
      <c r="O8" s="10"/>
    </row>
    <row r="9" spans="1:15" ht="16.5">
      <c r="A9" s="2">
        <v>6</v>
      </c>
      <c r="B9" s="2" t="s">
        <v>34</v>
      </c>
      <c r="C9" s="3">
        <v>67391.78</v>
      </c>
      <c r="D9" s="3">
        <v>0</v>
      </c>
      <c r="E9" s="3">
        <v>76945.05</v>
      </c>
      <c r="F9" s="3">
        <f t="shared" si="1"/>
        <v>144336.83000000002</v>
      </c>
      <c r="G9" s="3">
        <v>68235</v>
      </c>
      <c r="H9" s="3">
        <v>0</v>
      </c>
      <c r="I9" s="3">
        <v>69902.63</v>
      </c>
      <c r="J9" s="3">
        <v>964546.14</v>
      </c>
      <c r="K9" s="3">
        <f t="shared" si="0"/>
        <v>1102683.77</v>
      </c>
      <c r="L9" s="7">
        <v>300000</v>
      </c>
      <c r="M9" s="11">
        <v>0.03</v>
      </c>
      <c r="N9" s="7"/>
      <c r="O9" s="10"/>
    </row>
    <row r="10" spans="1:15" ht="16.5">
      <c r="A10" s="2">
        <v>7</v>
      </c>
      <c r="B10" s="2" t="s">
        <v>37</v>
      </c>
      <c r="C10" s="3">
        <v>433372.41</v>
      </c>
      <c r="D10" s="3">
        <v>0</v>
      </c>
      <c r="E10" s="3">
        <v>733485.88</v>
      </c>
      <c r="F10" s="3">
        <f t="shared" si="1"/>
        <v>1166858.29</v>
      </c>
      <c r="G10" s="3">
        <v>0</v>
      </c>
      <c r="H10" s="3">
        <v>0</v>
      </c>
      <c r="I10" s="3">
        <v>0</v>
      </c>
      <c r="J10" s="3">
        <v>21880.49</v>
      </c>
      <c r="K10" s="3">
        <f t="shared" si="0"/>
        <v>21880.49</v>
      </c>
      <c r="L10" s="10"/>
      <c r="M10" s="10"/>
      <c r="N10" s="10"/>
      <c r="O10" s="10"/>
    </row>
    <row r="11" spans="1:15" ht="16.5">
      <c r="A11" s="2">
        <v>8</v>
      </c>
      <c r="B11" s="2" t="s">
        <v>7</v>
      </c>
      <c r="C11" s="3">
        <v>90483.18</v>
      </c>
      <c r="D11" s="3">
        <v>148171.79999999999</v>
      </c>
      <c r="E11" s="3">
        <v>140806.34</v>
      </c>
      <c r="F11" s="3">
        <f t="shared" si="1"/>
        <v>379461.31999999995</v>
      </c>
      <c r="G11" s="3">
        <v>85621.37</v>
      </c>
      <c r="H11" s="3">
        <v>0</v>
      </c>
      <c r="I11" s="3">
        <v>142447.82</v>
      </c>
      <c r="J11" s="3">
        <v>353374.03</v>
      </c>
      <c r="K11" s="3">
        <f t="shared" si="0"/>
        <v>581443.22</v>
      </c>
      <c r="L11" s="7">
        <v>350000</v>
      </c>
      <c r="M11" s="11">
        <v>0.03</v>
      </c>
      <c r="N11" s="7"/>
      <c r="O11" s="10"/>
    </row>
    <row r="12" spans="1:15" ht="16.5">
      <c r="A12" s="2">
        <v>9</v>
      </c>
      <c r="B12" s="2" t="s">
        <v>23</v>
      </c>
      <c r="C12" s="3">
        <v>92863</v>
      </c>
      <c r="D12" s="3">
        <v>52202.879999999997</v>
      </c>
      <c r="E12" s="3">
        <v>0</v>
      </c>
      <c r="F12" s="3">
        <f t="shared" si="1"/>
        <v>145065.88</v>
      </c>
      <c r="G12" s="3">
        <v>28594.05</v>
      </c>
      <c r="H12" s="3">
        <v>58613.31</v>
      </c>
      <c r="I12" s="3">
        <v>0</v>
      </c>
      <c r="J12" s="3">
        <v>563385.48</v>
      </c>
      <c r="K12" s="3">
        <f t="shared" si="0"/>
        <v>650592.84</v>
      </c>
      <c r="L12" s="7"/>
      <c r="M12" s="11"/>
      <c r="N12" s="7"/>
      <c r="O12" s="10"/>
    </row>
    <row r="13" spans="1:15" ht="16.5">
      <c r="A13" s="2">
        <v>10</v>
      </c>
      <c r="B13" s="2" t="s">
        <v>17</v>
      </c>
      <c r="C13" s="3">
        <v>114697.34</v>
      </c>
      <c r="D13" s="3">
        <v>219853.8</v>
      </c>
      <c r="E13" s="3">
        <v>129256.15</v>
      </c>
      <c r="F13" s="3">
        <f t="shared" si="1"/>
        <v>463807.29000000004</v>
      </c>
      <c r="G13" s="3">
        <v>0</v>
      </c>
      <c r="H13" s="3">
        <v>0</v>
      </c>
      <c r="I13" s="3">
        <v>0</v>
      </c>
      <c r="J13" s="3">
        <v>121021.01</v>
      </c>
      <c r="K13" s="3">
        <f t="shared" si="0"/>
        <v>121021.01</v>
      </c>
      <c r="L13" s="7"/>
      <c r="M13" s="11"/>
      <c r="N13" s="7"/>
      <c r="O13" s="10"/>
    </row>
    <row r="14" spans="1:15" ht="16.5">
      <c r="A14" s="2">
        <v>11</v>
      </c>
      <c r="B14" s="2" t="s">
        <v>1</v>
      </c>
      <c r="C14" s="3">
        <v>181950.61</v>
      </c>
      <c r="D14" s="3">
        <v>171161.49</v>
      </c>
      <c r="E14" s="3">
        <v>187707.04</v>
      </c>
      <c r="F14" s="3">
        <f t="shared" si="1"/>
        <v>540819.14</v>
      </c>
      <c r="G14" s="3">
        <v>15018.39</v>
      </c>
      <c r="H14" s="3">
        <v>0</v>
      </c>
      <c r="I14" s="3">
        <v>0</v>
      </c>
      <c r="J14" s="3">
        <v>0</v>
      </c>
      <c r="K14" s="3">
        <f t="shared" si="0"/>
        <v>15018.39</v>
      </c>
      <c r="L14" s="10"/>
      <c r="M14" s="10"/>
      <c r="N14" s="10"/>
      <c r="O14" s="10"/>
    </row>
    <row r="15" spans="1:15" ht="16.5">
      <c r="A15" s="2">
        <v>12</v>
      </c>
      <c r="B15" s="2" t="s">
        <v>35</v>
      </c>
      <c r="C15" s="3">
        <v>0</v>
      </c>
      <c r="D15" s="3">
        <v>103652.64</v>
      </c>
      <c r="E15" s="3">
        <v>414610.56</v>
      </c>
      <c r="F15" s="3">
        <f t="shared" si="1"/>
        <v>518263.2</v>
      </c>
      <c r="G15" s="3">
        <v>0</v>
      </c>
      <c r="H15" s="3">
        <v>0</v>
      </c>
      <c r="I15" s="3">
        <v>0</v>
      </c>
      <c r="J15" s="3">
        <v>8609.7900000000009</v>
      </c>
      <c r="K15" s="3">
        <f t="shared" si="0"/>
        <v>8609.7900000000009</v>
      </c>
      <c r="L15" s="10"/>
      <c r="M15" s="10"/>
      <c r="N15" s="10"/>
      <c r="O15" s="10"/>
    </row>
    <row r="16" spans="1:15" ht="16.5">
      <c r="A16" s="2">
        <v>13</v>
      </c>
      <c r="B16" s="2" t="s">
        <v>2</v>
      </c>
      <c r="C16" s="3">
        <v>82823.460000000006</v>
      </c>
      <c r="D16" s="3">
        <v>0</v>
      </c>
      <c r="E16" s="3">
        <v>0</v>
      </c>
      <c r="F16" s="3">
        <f t="shared" si="1"/>
        <v>82823.460000000006</v>
      </c>
      <c r="G16" s="3">
        <v>81380.31</v>
      </c>
      <c r="H16" s="3">
        <v>0</v>
      </c>
      <c r="I16" s="7">
        <v>0</v>
      </c>
      <c r="J16" s="3">
        <v>312445.38</v>
      </c>
      <c r="K16" s="3">
        <f t="shared" si="0"/>
        <v>393825.69</v>
      </c>
      <c r="L16" s="7">
        <v>150000</v>
      </c>
      <c r="M16" s="11">
        <v>0.1</v>
      </c>
      <c r="N16" s="10"/>
      <c r="O16" s="10"/>
    </row>
    <row r="17" spans="1:15" ht="16.5">
      <c r="A17" s="2">
        <v>14</v>
      </c>
      <c r="B17" s="2" t="s">
        <v>43</v>
      </c>
      <c r="C17" s="3">
        <v>183400</v>
      </c>
      <c r="D17" s="3">
        <v>210000</v>
      </c>
      <c r="E17" s="3">
        <v>32000</v>
      </c>
      <c r="F17" s="3">
        <f t="shared" si="1"/>
        <v>425400</v>
      </c>
      <c r="G17" s="7">
        <v>0</v>
      </c>
      <c r="H17" s="3">
        <v>0</v>
      </c>
      <c r="I17" s="3">
        <v>0</v>
      </c>
      <c r="J17" s="7">
        <v>0</v>
      </c>
      <c r="K17" s="3">
        <f t="shared" si="0"/>
        <v>0</v>
      </c>
      <c r="L17" s="10"/>
      <c r="M17" s="10"/>
      <c r="N17" s="10"/>
      <c r="O17" s="10"/>
    </row>
    <row r="18" spans="1:15" ht="16.5">
      <c r="A18" s="2">
        <v>15</v>
      </c>
      <c r="B18" s="2" t="s">
        <v>38</v>
      </c>
      <c r="C18" s="3">
        <v>143331.53</v>
      </c>
      <c r="D18" s="3">
        <v>0</v>
      </c>
      <c r="E18" s="3">
        <v>0</v>
      </c>
      <c r="F18" s="3">
        <f t="shared" si="1"/>
        <v>143331.53</v>
      </c>
      <c r="G18" s="3">
        <v>0</v>
      </c>
      <c r="H18" s="3">
        <v>0</v>
      </c>
      <c r="I18" s="3">
        <v>0</v>
      </c>
      <c r="J18" s="3">
        <v>262207.28000000003</v>
      </c>
      <c r="K18" s="3">
        <f t="shared" si="0"/>
        <v>262207.28000000003</v>
      </c>
      <c r="L18" s="7">
        <v>100000</v>
      </c>
      <c r="M18" s="11">
        <v>0.1</v>
      </c>
      <c r="N18" s="10"/>
      <c r="O18" s="10"/>
    </row>
    <row r="19" spans="1:15" ht="16.5">
      <c r="A19" s="2">
        <v>16</v>
      </c>
      <c r="B19" s="2" t="s">
        <v>30</v>
      </c>
      <c r="C19" s="3">
        <v>213108.24</v>
      </c>
      <c r="D19" s="3">
        <v>2755.27</v>
      </c>
      <c r="E19" s="3">
        <v>0</v>
      </c>
      <c r="F19" s="3">
        <f t="shared" si="1"/>
        <v>215863.50999999998</v>
      </c>
      <c r="G19" s="3">
        <v>41399.550000000003</v>
      </c>
      <c r="H19" s="3">
        <v>0</v>
      </c>
      <c r="I19" s="3">
        <v>16366.94</v>
      </c>
      <c r="J19" s="3">
        <v>126864.64</v>
      </c>
      <c r="K19" s="3">
        <f t="shared" si="0"/>
        <v>184631.13</v>
      </c>
      <c r="L19" s="7">
        <v>100000</v>
      </c>
      <c r="M19" s="11">
        <v>0.03</v>
      </c>
      <c r="N19" s="7"/>
      <c r="O19" s="10"/>
    </row>
    <row r="20" spans="1:15" ht="16.5">
      <c r="A20" s="2">
        <v>17</v>
      </c>
      <c r="B20" s="2" t="s">
        <v>9</v>
      </c>
      <c r="C20" s="3">
        <v>50400</v>
      </c>
      <c r="D20" s="3">
        <v>45750</v>
      </c>
      <c r="E20" s="3">
        <v>143700</v>
      </c>
      <c r="F20" s="3">
        <f t="shared" si="1"/>
        <v>239850</v>
      </c>
      <c r="G20" s="7">
        <v>0</v>
      </c>
      <c r="H20" s="7">
        <v>0</v>
      </c>
      <c r="I20" s="7">
        <v>0</v>
      </c>
      <c r="J20" s="3">
        <v>138900</v>
      </c>
      <c r="K20" s="3">
        <f t="shared" si="0"/>
        <v>138900</v>
      </c>
      <c r="L20" s="7">
        <v>100000</v>
      </c>
      <c r="M20" s="10"/>
      <c r="N20" s="7"/>
      <c r="O20" s="10"/>
    </row>
    <row r="21" spans="1:15" ht="16.5">
      <c r="A21" s="2">
        <v>18</v>
      </c>
      <c r="B21" s="2" t="s">
        <v>16</v>
      </c>
      <c r="C21" s="3">
        <v>0</v>
      </c>
      <c r="D21" s="3">
        <v>0</v>
      </c>
      <c r="E21" s="3">
        <v>0</v>
      </c>
      <c r="F21" s="3">
        <f t="shared" si="1"/>
        <v>0</v>
      </c>
      <c r="G21" s="3">
        <v>0</v>
      </c>
      <c r="H21" s="3">
        <v>146707.25</v>
      </c>
      <c r="I21" s="3">
        <v>0</v>
      </c>
      <c r="J21" s="3">
        <v>195634.73</v>
      </c>
      <c r="K21" s="3">
        <f t="shared" si="0"/>
        <v>342341.98</v>
      </c>
      <c r="L21" s="7">
        <v>50000</v>
      </c>
      <c r="M21" s="11">
        <v>0.1</v>
      </c>
      <c r="N21" s="10"/>
      <c r="O21" s="10"/>
    </row>
    <row r="22" spans="1:15" ht="16.5">
      <c r="A22" s="2">
        <v>19</v>
      </c>
      <c r="B22" s="2" t="s">
        <v>26</v>
      </c>
      <c r="C22" s="3">
        <v>52415.82</v>
      </c>
      <c r="D22" s="3">
        <v>9142.8700000000008</v>
      </c>
      <c r="E22" s="3">
        <v>3552.65</v>
      </c>
      <c r="F22" s="3">
        <f t="shared" si="1"/>
        <v>65111.340000000004</v>
      </c>
      <c r="G22" s="3">
        <v>31550.34</v>
      </c>
      <c r="H22" s="3">
        <v>0</v>
      </c>
      <c r="I22" s="3">
        <v>0</v>
      </c>
      <c r="J22" s="3">
        <v>195572.98</v>
      </c>
      <c r="K22" s="3">
        <f t="shared" si="0"/>
        <v>227123.32</v>
      </c>
      <c r="L22" s="7">
        <v>200000</v>
      </c>
      <c r="M22" s="11">
        <v>0.03</v>
      </c>
      <c r="N22" s="7"/>
      <c r="O22" s="10"/>
    </row>
    <row r="23" spans="1:15" ht="16.5">
      <c r="A23" s="2">
        <v>20</v>
      </c>
      <c r="B23" s="2" t="s">
        <v>0</v>
      </c>
      <c r="C23" s="3">
        <v>92556.87</v>
      </c>
      <c r="D23" s="3">
        <v>0</v>
      </c>
      <c r="E23" s="3">
        <v>0</v>
      </c>
      <c r="F23" s="3">
        <f t="shared" si="1"/>
        <v>92556.87</v>
      </c>
      <c r="G23" s="3">
        <v>17028.740000000002</v>
      </c>
      <c r="H23" s="3">
        <v>0</v>
      </c>
      <c r="I23" s="3">
        <v>0</v>
      </c>
      <c r="J23" s="3">
        <v>99731.18</v>
      </c>
      <c r="K23" s="3">
        <f t="shared" si="0"/>
        <v>116759.92</v>
      </c>
      <c r="L23" s="7">
        <v>40000</v>
      </c>
      <c r="M23" s="11">
        <v>0.03</v>
      </c>
      <c r="N23" s="7"/>
      <c r="O23" s="10"/>
    </row>
    <row r="24" spans="1:15" ht="16.5">
      <c r="A24" s="2">
        <v>21</v>
      </c>
      <c r="B24" s="2" t="s">
        <v>42</v>
      </c>
      <c r="C24" s="3">
        <v>0</v>
      </c>
      <c r="D24" s="3">
        <v>0</v>
      </c>
      <c r="E24" s="3">
        <v>0</v>
      </c>
      <c r="F24" s="3">
        <f t="shared" si="1"/>
        <v>0</v>
      </c>
      <c r="G24" s="3">
        <v>0</v>
      </c>
      <c r="H24" s="3">
        <v>0</v>
      </c>
      <c r="I24" s="3">
        <v>0</v>
      </c>
      <c r="J24" s="3">
        <v>199055.69</v>
      </c>
      <c r="K24" s="3">
        <f t="shared" si="0"/>
        <v>199055.69</v>
      </c>
      <c r="L24" s="7">
        <v>199055.69</v>
      </c>
      <c r="M24" s="11">
        <v>0.1</v>
      </c>
      <c r="N24" s="10"/>
      <c r="O24" s="10"/>
    </row>
    <row r="25" spans="1:15" ht="16.5">
      <c r="A25" s="2">
        <v>22</v>
      </c>
      <c r="B25" s="2" t="s">
        <v>15</v>
      </c>
      <c r="C25" s="3">
        <v>35394.28</v>
      </c>
      <c r="D25" s="3">
        <v>10134.030000000001</v>
      </c>
      <c r="E25" s="3">
        <v>6795.85</v>
      </c>
      <c r="F25" s="3">
        <f t="shared" si="1"/>
        <v>52324.159999999996</v>
      </c>
      <c r="G25" s="3">
        <v>1790.78</v>
      </c>
      <c r="H25" s="3">
        <v>19557.28</v>
      </c>
      <c r="I25" s="3">
        <v>0</v>
      </c>
      <c r="J25" s="3">
        <v>121532.85999999999</v>
      </c>
      <c r="K25" s="3">
        <f t="shared" si="0"/>
        <v>142880.91999999998</v>
      </c>
      <c r="L25" s="7"/>
      <c r="M25" s="10"/>
      <c r="N25" s="10"/>
      <c r="O25" s="10"/>
    </row>
    <row r="26" spans="1:15" ht="16.5">
      <c r="A26" s="2">
        <v>23</v>
      </c>
      <c r="B26" s="2" t="s">
        <v>29</v>
      </c>
      <c r="C26" s="3">
        <v>0</v>
      </c>
      <c r="D26" s="3">
        <v>0</v>
      </c>
      <c r="E26" s="3">
        <v>31191.73</v>
      </c>
      <c r="F26" s="3">
        <f t="shared" si="1"/>
        <v>31191.73</v>
      </c>
      <c r="G26" s="3">
        <v>9235.0300000000007</v>
      </c>
      <c r="H26" s="3">
        <v>0</v>
      </c>
      <c r="I26" s="3">
        <v>0</v>
      </c>
      <c r="J26" s="3">
        <v>130228.45000000001</v>
      </c>
      <c r="K26" s="3">
        <f t="shared" si="0"/>
        <v>139463.48000000001</v>
      </c>
      <c r="L26" s="7"/>
      <c r="M26" s="11"/>
      <c r="N26" s="7"/>
      <c r="O26" s="10"/>
    </row>
    <row r="27" spans="1:15" ht="16.5">
      <c r="A27" s="2">
        <v>24</v>
      </c>
      <c r="B27" s="2" t="s">
        <v>19</v>
      </c>
      <c r="C27" s="3">
        <v>35355.129999999997</v>
      </c>
      <c r="D27" s="3">
        <v>6155.13</v>
      </c>
      <c r="E27" s="3">
        <v>1835.71</v>
      </c>
      <c r="F27" s="3">
        <f t="shared" si="1"/>
        <v>43345.969999999994</v>
      </c>
      <c r="G27" s="3">
        <v>0</v>
      </c>
      <c r="H27" s="3">
        <v>20438.05</v>
      </c>
      <c r="I27" s="3">
        <v>0</v>
      </c>
      <c r="J27" s="3">
        <v>92623.63</v>
      </c>
      <c r="K27" s="3">
        <f t="shared" si="0"/>
        <v>113061.68000000001</v>
      </c>
      <c r="L27" s="7">
        <v>100000</v>
      </c>
      <c r="M27" s="11">
        <v>0.1</v>
      </c>
      <c r="N27" s="10"/>
      <c r="O27" s="10"/>
    </row>
    <row r="28" spans="1:15" ht="16.5">
      <c r="A28" s="2">
        <v>25</v>
      </c>
      <c r="B28" s="2" t="s">
        <v>10</v>
      </c>
      <c r="C28" s="3">
        <v>0</v>
      </c>
      <c r="D28" s="3">
        <v>1192.6600000000001</v>
      </c>
      <c r="E28" s="3">
        <v>2300.15</v>
      </c>
      <c r="F28" s="3">
        <f t="shared" si="1"/>
        <v>3492.8100000000004</v>
      </c>
      <c r="G28" s="3">
        <v>0</v>
      </c>
      <c r="H28" s="3">
        <v>0</v>
      </c>
      <c r="I28" s="3">
        <v>15533.1</v>
      </c>
      <c r="J28" s="3">
        <v>103815.5</v>
      </c>
      <c r="K28" s="3">
        <f t="shared" si="0"/>
        <v>119348.6</v>
      </c>
      <c r="L28" s="7">
        <v>40000</v>
      </c>
      <c r="M28" s="13"/>
      <c r="N28" s="7"/>
      <c r="O28" s="10"/>
    </row>
    <row r="29" spans="1:15" ht="16.5">
      <c r="A29" s="2">
        <v>26</v>
      </c>
      <c r="B29" s="2" t="s">
        <v>25</v>
      </c>
      <c r="C29" s="3">
        <v>22854.34</v>
      </c>
      <c r="D29" s="3">
        <v>0</v>
      </c>
      <c r="E29" s="3">
        <v>8620.44</v>
      </c>
      <c r="F29" s="3">
        <f t="shared" si="1"/>
        <v>31474.78</v>
      </c>
      <c r="G29" s="3">
        <v>5075.3999999999996</v>
      </c>
      <c r="H29" s="3">
        <v>29550.38</v>
      </c>
      <c r="I29" s="3">
        <v>0</v>
      </c>
      <c r="J29" s="3">
        <v>14435.69</v>
      </c>
      <c r="K29" s="3">
        <f t="shared" si="0"/>
        <v>49061.47</v>
      </c>
      <c r="L29" s="7">
        <v>20000</v>
      </c>
      <c r="M29" s="11">
        <v>0.03</v>
      </c>
      <c r="N29" s="7"/>
      <c r="O29" s="10"/>
    </row>
    <row r="30" spans="1:15" ht="16.5">
      <c r="A30" s="2">
        <v>27</v>
      </c>
      <c r="B30" s="2" t="s">
        <v>33</v>
      </c>
      <c r="C30" s="3">
        <v>6710.74</v>
      </c>
      <c r="D30" s="3">
        <v>0</v>
      </c>
      <c r="E30" s="3">
        <v>0</v>
      </c>
      <c r="F30" s="3">
        <f t="shared" si="1"/>
        <v>6710.74</v>
      </c>
      <c r="G30" s="3">
        <v>16541.62</v>
      </c>
      <c r="H30" s="3">
        <v>0</v>
      </c>
      <c r="I30" s="3">
        <v>0</v>
      </c>
      <c r="J30" s="3">
        <v>54826.57</v>
      </c>
      <c r="K30" s="3">
        <f t="shared" si="0"/>
        <v>71368.19</v>
      </c>
      <c r="L30" s="7">
        <v>20000</v>
      </c>
      <c r="M30" s="11">
        <v>0.03</v>
      </c>
      <c r="N30" s="7"/>
      <c r="O30" s="10"/>
    </row>
    <row r="31" spans="1:15" ht="16.5">
      <c r="A31" s="2">
        <v>28</v>
      </c>
      <c r="B31" s="2" t="s">
        <v>22</v>
      </c>
      <c r="C31" s="3">
        <v>0</v>
      </c>
      <c r="D31" s="3">
        <v>0</v>
      </c>
      <c r="E31" s="3">
        <v>55975.68</v>
      </c>
      <c r="F31" s="3">
        <f t="shared" si="1"/>
        <v>55975.68</v>
      </c>
      <c r="G31" s="7">
        <v>0</v>
      </c>
      <c r="H31" s="7">
        <v>0</v>
      </c>
      <c r="I31" s="7">
        <v>0</v>
      </c>
      <c r="J31" s="3">
        <v>0</v>
      </c>
      <c r="K31" s="3">
        <f t="shared" si="0"/>
        <v>0</v>
      </c>
      <c r="L31" s="10"/>
      <c r="M31" s="10"/>
      <c r="N31" s="10"/>
      <c r="O31" s="10"/>
    </row>
    <row r="32" spans="1:15" ht="16.5">
      <c r="A32" s="2">
        <v>29</v>
      </c>
      <c r="B32" s="2" t="s">
        <v>4</v>
      </c>
      <c r="C32" s="3">
        <v>3950.53</v>
      </c>
      <c r="D32" s="3">
        <v>6632.06</v>
      </c>
      <c r="E32" s="3">
        <v>7814.5</v>
      </c>
      <c r="F32" s="3">
        <f t="shared" si="1"/>
        <v>18397.09</v>
      </c>
      <c r="G32" s="3">
        <v>4736.0600000000004</v>
      </c>
      <c r="H32" s="3">
        <v>0</v>
      </c>
      <c r="I32" s="3">
        <v>101.91</v>
      </c>
      <c r="J32" s="3">
        <v>21022.81</v>
      </c>
      <c r="K32" s="3">
        <f t="shared" si="0"/>
        <v>25860.780000000002</v>
      </c>
      <c r="L32" s="7">
        <v>20000</v>
      </c>
      <c r="M32" s="11">
        <v>0.03</v>
      </c>
      <c r="N32" s="7"/>
      <c r="O32" s="10"/>
    </row>
    <row r="33" spans="1:15" ht="16.5">
      <c r="A33" s="2">
        <v>30</v>
      </c>
      <c r="B33" s="2" t="s">
        <v>36</v>
      </c>
      <c r="C33" s="3">
        <v>7053.39</v>
      </c>
      <c r="D33" s="3">
        <v>0</v>
      </c>
      <c r="E33" s="3">
        <v>0</v>
      </c>
      <c r="F33" s="3">
        <f t="shared" si="1"/>
        <v>7053.39</v>
      </c>
      <c r="G33" s="3">
        <v>0</v>
      </c>
      <c r="H33" s="3">
        <v>0</v>
      </c>
      <c r="I33" s="3">
        <v>0</v>
      </c>
      <c r="J33" s="3">
        <v>36471.08</v>
      </c>
      <c r="K33" s="3">
        <f t="shared" si="0"/>
        <v>36471.08</v>
      </c>
      <c r="L33" s="10"/>
      <c r="M33" s="10"/>
      <c r="N33" s="10"/>
      <c r="O33" s="10"/>
    </row>
    <row r="34" spans="1:15" ht="16.5">
      <c r="A34" s="2">
        <v>31</v>
      </c>
      <c r="B34" s="2" t="s">
        <v>18</v>
      </c>
      <c r="C34" s="3">
        <v>4708.1000000000004</v>
      </c>
      <c r="D34" s="3">
        <v>798.67</v>
      </c>
      <c r="E34" s="3">
        <v>0</v>
      </c>
      <c r="F34" s="3">
        <f t="shared" si="1"/>
        <v>5506.77</v>
      </c>
      <c r="G34" s="3">
        <v>0</v>
      </c>
      <c r="H34" s="3">
        <v>0</v>
      </c>
      <c r="I34" s="7">
        <v>0</v>
      </c>
      <c r="J34" s="3">
        <v>34556.28</v>
      </c>
      <c r="K34" s="3">
        <f t="shared" si="0"/>
        <v>34556.28</v>
      </c>
      <c r="L34" s="10"/>
      <c r="M34" s="10"/>
      <c r="N34" s="10"/>
      <c r="O34" s="10"/>
    </row>
    <row r="35" spans="1:15" ht="16.5">
      <c r="A35" s="2">
        <v>32</v>
      </c>
      <c r="B35" s="2" t="s">
        <v>3</v>
      </c>
      <c r="C35" s="3">
        <v>0</v>
      </c>
      <c r="D35" s="3">
        <v>0</v>
      </c>
      <c r="E35" s="3">
        <v>0</v>
      </c>
      <c r="F35" s="3">
        <f t="shared" si="1"/>
        <v>0</v>
      </c>
      <c r="G35" s="3">
        <v>0</v>
      </c>
      <c r="H35" s="3">
        <v>0</v>
      </c>
      <c r="I35" s="3">
        <v>34351.1</v>
      </c>
      <c r="J35" s="3">
        <v>1730.01</v>
      </c>
      <c r="K35" s="3">
        <f t="shared" si="0"/>
        <v>36081.11</v>
      </c>
      <c r="L35" s="10"/>
      <c r="M35" s="10"/>
      <c r="N35" s="10"/>
      <c r="O35" s="10"/>
    </row>
    <row r="36" spans="1:15" ht="16.5">
      <c r="A36" s="2">
        <v>33</v>
      </c>
      <c r="B36" s="2" t="s">
        <v>24</v>
      </c>
      <c r="C36" s="3">
        <v>7743.51</v>
      </c>
      <c r="D36" s="3">
        <v>781.9</v>
      </c>
      <c r="E36" s="3">
        <v>454.63</v>
      </c>
      <c r="F36" s="3">
        <f t="shared" si="1"/>
        <v>8980.0399999999991</v>
      </c>
      <c r="G36" s="3">
        <v>0</v>
      </c>
      <c r="H36" s="3">
        <v>0</v>
      </c>
      <c r="I36" s="7">
        <v>0</v>
      </c>
      <c r="J36" s="3">
        <v>24218.740000000005</v>
      </c>
      <c r="K36" s="3">
        <f t="shared" ref="K36:K67" si="2">G36+H36+I36+J36</f>
        <v>24218.740000000005</v>
      </c>
      <c r="L36" s="10"/>
      <c r="M36" s="10"/>
      <c r="N36" s="10"/>
      <c r="O36" s="10"/>
    </row>
    <row r="37" spans="1:15" ht="16.5">
      <c r="A37" s="2">
        <v>34</v>
      </c>
      <c r="B37" s="2" t="s">
        <v>5</v>
      </c>
      <c r="C37" s="3">
        <v>0</v>
      </c>
      <c r="D37" s="3">
        <v>0</v>
      </c>
      <c r="E37" s="3">
        <v>0</v>
      </c>
      <c r="F37" s="3">
        <f t="shared" si="1"/>
        <v>0</v>
      </c>
      <c r="G37" s="3">
        <v>0</v>
      </c>
      <c r="H37" s="3">
        <v>0</v>
      </c>
      <c r="I37" s="7">
        <v>0</v>
      </c>
      <c r="J37" s="3">
        <v>28385.629999999997</v>
      </c>
      <c r="K37" s="3">
        <f t="shared" si="2"/>
        <v>28385.629999999997</v>
      </c>
      <c r="L37" s="7">
        <v>28385.63</v>
      </c>
      <c r="M37" s="11">
        <v>0.03</v>
      </c>
      <c r="N37" s="7"/>
      <c r="O37" s="10"/>
    </row>
    <row r="38" spans="1:15" ht="16.5">
      <c r="A38" s="2">
        <v>35</v>
      </c>
      <c r="B38" s="2" t="s">
        <v>6</v>
      </c>
      <c r="C38" s="3">
        <v>160.52000000000001</v>
      </c>
      <c r="D38" s="3">
        <v>0</v>
      </c>
      <c r="E38" s="3">
        <v>0</v>
      </c>
      <c r="F38" s="3">
        <f t="shared" si="1"/>
        <v>160.52000000000001</v>
      </c>
      <c r="G38" s="3">
        <v>0</v>
      </c>
      <c r="H38" s="3">
        <v>0</v>
      </c>
      <c r="I38" s="7">
        <v>0</v>
      </c>
      <c r="J38" s="3">
        <v>25557.64</v>
      </c>
      <c r="K38" s="3">
        <f t="shared" si="2"/>
        <v>25557.64</v>
      </c>
      <c r="L38" s="10"/>
      <c r="M38" s="10"/>
      <c r="N38" s="10"/>
      <c r="O38" s="10"/>
    </row>
    <row r="39" spans="1:15" ht="16.5">
      <c r="A39" s="2">
        <v>36</v>
      </c>
      <c r="B39" s="2" t="s">
        <v>44</v>
      </c>
      <c r="C39" s="3">
        <v>0</v>
      </c>
      <c r="D39" s="3">
        <v>0</v>
      </c>
      <c r="E39" s="3">
        <v>0</v>
      </c>
      <c r="F39" s="3">
        <f t="shared" si="1"/>
        <v>0</v>
      </c>
      <c r="G39" s="3">
        <v>0</v>
      </c>
      <c r="H39" s="3">
        <v>0</v>
      </c>
      <c r="I39" s="7">
        <v>0</v>
      </c>
      <c r="J39" s="3">
        <v>25105.550000000003</v>
      </c>
      <c r="K39" s="3">
        <f t="shared" si="2"/>
        <v>25105.550000000003</v>
      </c>
      <c r="L39" s="7">
        <v>25105.55</v>
      </c>
      <c r="M39" s="11">
        <v>0.03</v>
      </c>
      <c r="N39" s="7"/>
      <c r="O39" s="10"/>
    </row>
    <row r="40" spans="1:15" ht="16.5">
      <c r="A40" s="2">
        <v>37</v>
      </c>
      <c r="B40" s="2" t="s">
        <v>14</v>
      </c>
      <c r="C40" s="3">
        <v>0</v>
      </c>
      <c r="D40" s="3">
        <v>0</v>
      </c>
      <c r="E40" s="3">
        <v>12625.68</v>
      </c>
      <c r="F40" s="3">
        <f t="shared" si="1"/>
        <v>12625.68</v>
      </c>
      <c r="G40" s="3">
        <v>0</v>
      </c>
      <c r="H40" s="3">
        <v>0</v>
      </c>
      <c r="I40" s="3">
        <v>0</v>
      </c>
      <c r="J40" s="3">
        <v>9557.81</v>
      </c>
      <c r="K40" s="3">
        <f t="shared" si="2"/>
        <v>9557.81</v>
      </c>
      <c r="L40" s="7">
        <v>8000</v>
      </c>
      <c r="M40" s="11">
        <v>0.05</v>
      </c>
      <c r="N40" s="7">
        <v>7600</v>
      </c>
      <c r="O40" s="12">
        <v>44019</v>
      </c>
    </row>
    <row r="41" spans="1:15" ht="16.5">
      <c r="A41" s="2">
        <v>38</v>
      </c>
      <c r="B41" s="2" t="s">
        <v>12</v>
      </c>
      <c r="C41" s="3">
        <v>0</v>
      </c>
      <c r="D41" s="3">
        <v>21816.04</v>
      </c>
      <c r="E41" s="3">
        <v>0</v>
      </c>
      <c r="F41" s="3">
        <f t="shared" si="1"/>
        <v>21816.04</v>
      </c>
      <c r="G41" s="3">
        <v>0</v>
      </c>
      <c r="H41" s="3">
        <v>0</v>
      </c>
      <c r="I41" s="3">
        <v>0</v>
      </c>
      <c r="J41" s="3">
        <v>0</v>
      </c>
      <c r="K41" s="3">
        <f t="shared" si="2"/>
        <v>0</v>
      </c>
      <c r="L41" s="10"/>
      <c r="M41" s="10"/>
      <c r="N41" s="10"/>
      <c r="O41" s="10"/>
    </row>
    <row r="42" spans="1:15" ht="16.5">
      <c r="A42" s="2">
        <v>39</v>
      </c>
      <c r="B42" s="2" t="s">
        <v>39</v>
      </c>
      <c r="C42" s="3">
        <v>14593.27</v>
      </c>
      <c r="D42" s="3">
        <v>2247.73</v>
      </c>
      <c r="E42" s="3">
        <v>0.99</v>
      </c>
      <c r="F42" s="3">
        <f t="shared" si="1"/>
        <v>16841.990000000002</v>
      </c>
      <c r="G42" s="3">
        <v>0</v>
      </c>
      <c r="H42" s="3">
        <v>0</v>
      </c>
      <c r="I42" s="3">
        <v>0</v>
      </c>
      <c r="J42" s="3">
        <v>0</v>
      </c>
      <c r="K42" s="3">
        <f t="shared" si="2"/>
        <v>0</v>
      </c>
      <c r="L42" s="7">
        <v>16841.990000000002</v>
      </c>
      <c r="M42" s="13"/>
      <c r="N42" s="7">
        <v>16841.990000000002</v>
      </c>
      <c r="O42" s="12">
        <v>44013</v>
      </c>
    </row>
    <row r="43" spans="1:15" ht="16.5">
      <c r="A43" s="2">
        <v>40</v>
      </c>
      <c r="B43" s="2" t="s">
        <v>21</v>
      </c>
      <c r="C43" s="3">
        <v>0</v>
      </c>
      <c r="D43" s="3">
        <v>0</v>
      </c>
      <c r="E43" s="3">
        <v>0</v>
      </c>
      <c r="F43" s="3">
        <f t="shared" si="1"/>
        <v>0</v>
      </c>
      <c r="G43" s="3">
        <v>0</v>
      </c>
      <c r="H43" s="3">
        <v>0</v>
      </c>
      <c r="I43" s="7">
        <v>0</v>
      </c>
      <c r="J43" s="3">
        <v>14721.39</v>
      </c>
      <c r="K43" s="3">
        <f t="shared" si="2"/>
        <v>14721.39</v>
      </c>
      <c r="L43" s="10"/>
      <c r="M43" s="10"/>
      <c r="N43" s="10"/>
      <c r="O43" s="10"/>
    </row>
    <row r="44" spans="1:15" ht="16.5">
      <c r="A44" s="2">
        <v>41</v>
      </c>
      <c r="B44" s="2" t="s">
        <v>45</v>
      </c>
      <c r="C44" s="3">
        <v>0</v>
      </c>
      <c r="D44" s="3">
        <v>0</v>
      </c>
      <c r="E44" s="3">
        <v>0</v>
      </c>
      <c r="F44" s="3">
        <f t="shared" si="1"/>
        <v>0</v>
      </c>
      <c r="G44" s="3">
        <v>0</v>
      </c>
      <c r="H44" s="3">
        <v>0</v>
      </c>
      <c r="I44" s="3">
        <v>0</v>
      </c>
      <c r="J44" s="3">
        <v>13020.4</v>
      </c>
      <c r="K44" s="3">
        <f t="shared" si="2"/>
        <v>13020.4</v>
      </c>
      <c r="L44" s="10"/>
      <c r="M44" s="10"/>
      <c r="N44" s="10"/>
      <c r="O44" s="10"/>
    </row>
    <row r="45" spans="1:15" ht="16.5">
      <c r="A45" s="2">
        <v>42</v>
      </c>
      <c r="B45" s="2" t="s">
        <v>40</v>
      </c>
      <c r="C45" s="3">
        <v>0</v>
      </c>
      <c r="D45" s="3">
        <v>10757.6</v>
      </c>
      <c r="E45" s="3">
        <v>0</v>
      </c>
      <c r="F45" s="3">
        <f t="shared" si="1"/>
        <v>10757.6</v>
      </c>
      <c r="G45" s="3">
        <v>0</v>
      </c>
      <c r="H45" s="3">
        <v>0</v>
      </c>
      <c r="I45" s="3">
        <v>0</v>
      </c>
      <c r="J45" s="3">
        <v>0</v>
      </c>
      <c r="K45" s="3">
        <f t="shared" si="2"/>
        <v>0</v>
      </c>
      <c r="L45" s="10"/>
      <c r="M45" s="10"/>
      <c r="N45" s="10"/>
      <c r="O45" s="10"/>
    </row>
    <row r="46" spans="1:15" ht="16.5">
      <c r="A46" s="2">
        <v>43</v>
      </c>
      <c r="B46" s="2" t="s">
        <v>51</v>
      </c>
      <c r="C46" s="3">
        <v>7031.1</v>
      </c>
      <c r="D46" s="3">
        <v>0</v>
      </c>
      <c r="E46" s="3">
        <v>0</v>
      </c>
      <c r="F46" s="3">
        <f t="shared" si="1"/>
        <v>7031.1</v>
      </c>
      <c r="G46" s="3">
        <v>0</v>
      </c>
      <c r="H46" s="3">
        <v>0</v>
      </c>
      <c r="I46" s="3">
        <v>0</v>
      </c>
      <c r="J46" s="3">
        <v>0</v>
      </c>
      <c r="K46" s="3">
        <f t="shared" si="2"/>
        <v>0</v>
      </c>
      <c r="L46" s="10"/>
      <c r="M46" s="10"/>
      <c r="N46" s="10"/>
      <c r="O46" s="10"/>
    </row>
    <row r="47" spans="1:15" ht="16.5">
      <c r="A47" s="2">
        <v>44</v>
      </c>
      <c r="B47" s="2" t="s">
        <v>41</v>
      </c>
      <c r="C47" s="3">
        <v>0</v>
      </c>
      <c r="D47" s="3">
        <v>0</v>
      </c>
      <c r="E47" s="3">
        <v>0</v>
      </c>
      <c r="F47" s="3">
        <f t="shared" si="1"/>
        <v>0</v>
      </c>
      <c r="G47" s="3">
        <v>0</v>
      </c>
      <c r="H47" s="3">
        <v>0</v>
      </c>
      <c r="I47" s="3">
        <v>0</v>
      </c>
      <c r="J47" s="3">
        <v>7028.6</v>
      </c>
      <c r="K47" s="3">
        <f t="shared" si="2"/>
        <v>7028.6</v>
      </c>
      <c r="L47" s="10"/>
      <c r="M47" s="10"/>
      <c r="N47" s="10"/>
      <c r="O47" s="10"/>
    </row>
    <row r="48" spans="1:15" ht="16.5">
      <c r="A48" s="2">
        <v>45</v>
      </c>
      <c r="B48" s="2" t="s">
        <v>48</v>
      </c>
      <c r="C48" s="3">
        <v>0</v>
      </c>
      <c r="D48" s="3">
        <v>0</v>
      </c>
      <c r="E48" s="3">
        <v>0</v>
      </c>
      <c r="F48" s="3">
        <f t="shared" si="1"/>
        <v>0</v>
      </c>
      <c r="G48" s="3">
        <v>0</v>
      </c>
      <c r="H48" s="3">
        <v>0</v>
      </c>
      <c r="I48" s="3">
        <v>0</v>
      </c>
      <c r="J48" s="3">
        <v>6600</v>
      </c>
      <c r="K48" s="3">
        <f t="shared" si="2"/>
        <v>6600</v>
      </c>
      <c r="L48" s="10"/>
      <c r="M48" s="10"/>
      <c r="N48" s="10"/>
      <c r="O48" s="10"/>
    </row>
    <row r="49" spans="1:15" ht="16.5">
      <c r="A49" s="2">
        <v>46</v>
      </c>
      <c r="B49" s="2" t="s">
        <v>27</v>
      </c>
      <c r="C49" s="3">
        <v>0</v>
      </c>
      <c r="D49" s="3">
        <v>0</v>
      </c>
      <c r="E49" s="3">
        <v>0</v>
      </c>
      <c r="F49" s="3">
        <f t="shared" si="1"/>
        <v>0</v>
      </c>
      <c r="G49" s="3">
        <v>0</v>
      </c>
      <c r="H49" s="3">
        <v>0</v>
      </c>
      <c r="I49" s="3">
        <v>0</v>
      </c>
      <c r="J49" s="3">
        <v>5677.98</v>
      </c>
      <c r="K49" s="3">
        <f t="shared" si="2"/>
        <v>5677.98</v>
      </c>
      <c r="L49" s="10"/>
      <c r="M49" s="10"/>
      <c r="N49" s="10"/>
      <c r="O49" s="10"/>
    </row>
    <row r="50" spans="1:15" ht="16.5">
      <c r="A50" s="2">
        <v>47</v>
      </c>
      <c r="B50" s="2" t="s">
        <v>50</v>
      </c>
      <c r="C50" s="3">
        <v>0</v>
      </c>
      <c r="D50" s="3">
        <v>0</v>
      </c>
      <c r="E50" s="3">
        <v>0</v>
      </c>
      <c r="F50" s="3">
        <f t="shared" si="1"/>
        <v>0</v>
      </c>
      <c r="G50" s="3">
        <v>0</v>
      </c>
      <c r="H50" s="3">
        <v>0</v>
      </c>
      <c r="I50" s="3">
        <v>0</v>
      </c>
      <c r="J50" s="3">
        <v>4520</v>
      </c>
      <c r="K50" s="3">
        <f t="shared" si="2"/>
        <v>4520</v>
      </c>
      <c r="L50" s="10"/>
      <c r="M50" s="10"/>
      <c r="N50" s="10"/>
      <c r="O50" s="10"/>
    </row>
    <row r="51" spans="1:15" ht="16.5">
      <c r="A51" s="2">
        <v>48</v>
      </c>
      <c r="B51" s="2" t="s">
        <v>32</v>
      </c>
      <c r="C51" s="3">
        <v>0</v>
      </c>
      <c r="D51" s="3">
        <v>0</v>
      </c>
      <c r="E51" s="3">
        <v>0</v>
      </c>
      <c r="F51" s="3">
        <f t="shared" si="1"/>
        <v>0</v>
      </c>
      <c r="G51" s="3">
        <v>2710.22</v>
      </c>
      <c r="H51" s="7">
        <v>0</v>
      </c>
      <c r="I51" s="7">
        <v>0</v>
      </c>
      <c r="J51" s="7">
        <v>0</v>
      </c>
      <c r="K51" s="3">
        <f t="shared" si="2"/>
        <v>2710.22</v>
      </c>
      <c r="L51" s="10"/>
      <c r="M51" s="10"/>
      <c r="N51" s="10"/>
      <c r="O51" s="10"/>
    </row>
    <row r="52" spans="1:15" ht="16.5">
      <c r="A52" s="2">
        <v>49</v>
      </c>
      <c r="B52" s="2" t="s">
        <v>28</v>
      </c>
      <c r="C52" s="3">
        <v>0</v>
      </c>
      <c r="D52" s="3">
        <v>0</v>
      </c>
      <c r="E52" s="3">
        <v>0</v>
      </c>
      <c r="F52" s="3">
        <f t="shared" si="1"/>
        <v>0</v>
      </c>
      <c r="G52" s="3">
        <v>0</v>
      </c>
      <c r="H52" s="3">
        <v>0</v>
      </c>
      <c r="I52" s="3">
        <v>0</v>
      </c>
      <c r="J52" s="3">
        <v>2299.5</v>
      </c>
      <c r="K52" s="3">
        <f t="shared" si="2"/>
        <v>2299.5</v>
      </c>
      <c r="L52" s="10"/>
      <c r="M52" s="10"/>
      <c r="N52" s="10"/>
      <c r="O52" s="10"/>
    </row>
    <row r="53" spans="1:15" ht="16.5">
      <c r="A53" s="2">
        <v>50</v>
      </c>
      <c r="B53" s="2" t="s">
        <v>46</v>
      </c>
      <c r="C53" s="3">
        <v>0</v>
      </c>
      <c r="D53" s="3">
        <v>0</v>
      </c>
      <c r="E53" s="3">
        <v>0</v>
      </c>
      <c r="F53" s="3">
        <f t="shared" si="1"/>
        <v>0</v>
      </c>
      <c r="G53" s="3">
        <v>0</v>
      </c>
      <c r="H53" s="3">
        <v>0</v>
      </c>
      <c r="I53" s="7">
        <v>0</v>
      </c>
      <c r="J53" s="3">
        <v>1550</v>
      </c>
      <c r="K53" s="3">
        <f t="shared" si="2"/>
        <v>1550</v>
      </c>
      <c r="L53" s="10"/>
      <c r="M53" s="10"/>
      <c r="N53" s="10"/>
      <c r="O53" s="10"/>
    </row>
    <row r="54" spans="1:15" ht="16.5">
      <c r="A54" s="2">
        <v>51</v>
      </c>
      <c r="B54" s="2" t="s">
        <v>49</v>
      </c>
      <c r="C54" s="3">
        <v>0</v>
      </c>
      <c r="D54" s="3">
        <v>0</v>
      </c>
      <c r="E54" s="3">
        <v>0</v>
      </c>
      <c r="F54" s="3">
        <f t="shared" si="1"/>
        <v>0</v>
      </c>
      <c r="G54" s="3">
        <v>0</v>
      </c>
      <c r="H54" s="3">
        <v>0</v>
      </c>
      <c r="I54" s="3">
        <v>0</v>
      </c>
      <c r="J54" s="3">
        <v>400</v>
      </c>
      <c r="K54" s="3">
        <f t="shared" si="2"/>
        <v>400</v>
      </c>
      <c r="L54" s="10"/>
      <c r="M54" s="10"/>
      <c r="N54" s="10"/>
      <c r="O54" s="10"/>
    </row>
    <row r="55" spans="1:15" ht="16.5">
      <c r="A55" s="2">
        <v>52</v>
      </c>
      <c r="B55" s="2" t="s">
        <v>47</v>
      </c>
      <c r="C55" s="3">
        <v>0</v>
      </c>
      <c r="D55" s="3">
        <v>0</v>
      </c>
      <c r="E55" s="3">
        <v>0</v>
      </c>
      <c r="F55" s="3">
        <f t="shared" si="1"/>
        <v>0</v>
      </c>
      <c r="G55" s="3">
        <v>0</v>
      </c>
      <c r="H55" s="3">
        <v>0</v>
      </c>
      <c r="I55" s="3">
        <v>0</v>
      </c>
      <c r="J55" s="3">
        <v>0.42</v>
      </c>
      <c r="K55" s="3">
        <f t="shared" si="2"/>
        <v>0.42</v>
      </c>
      <c r="L55" s="10"/>
      <c r="M55" s="10"/>
      <c r="N55" s="10"/>
      <c r="O55" s="10"/>
    </row>
    <row r="56" spans="1:15" ht="16.5">
      <c r="A56" s="2"/>
      <c r="B56" s="2" t="s">
        <v>57</v>
      </c>
      <c r="C56" s="3">
        <v>0</v>
      </c>
      <c r="D56" s="3">
        <v>0</v>
      </c>
      <c r="E56" s="3">
        <v>0</v>
      </c>
      <c r="F56" s="3">
        <f t="shared" ref="F56" si="3">C56+D56+E56</f>
        <v>0</v>
      </c>
      <c r="G56" s="3">
        <v>0</v>
      </c>
      <c r="H56" s="3">
        <v>0</v>
      </c>
      <c r="I56" s="3">
        <v>0</v>
      </c>
      <c r="J56" s="3"/>
      <c r="K56" s="3"/>
      <c r="L56" s="7">
        <v>59200</v>
      </c>
      <c r="M56" s="10"/>
      <c r="N56" s="7"/>
      <c r="O56" s="10"/>
    </row>
    <row r="57" spans="1:15" ht="16.5">
      <c r="A57" s="6"/>
      <c r="B57" s="4" t="s">
        <v>55</v>
      </c>
      <c r="C57" s="5">
        <f>SUM(C4:C56)</f>
        <v>3882515.9899999993</v>
      </c>
      <c r="D57" s="5">
        <f t="shared" ref="D57:F57" si="4">SUM(D4:D56)</f>
        <v>4213506.3299999991</v>
      </c>
      <c r="E57" s="5">
        <f t="shared" si="4"/>
        <v>4232022.459999999</v>
      </c>
      <c r="F57" s="5">
        <f t="shared" si="4"/>
        <v>12328044.779999997</v>
      </c>
      <c r="G57" s="5">
        <f t="shared" ref="G57" si="5">SUM(G4:G56)</f>
        <v>2836688.1599999997</v>
      </c>
      <c r="H57" s="5">
        <f t="shared" ref="H57:I57" si="6">SUM(H4:H56)</f>
        <v>621322.06000000006</v>
      </c>
      <c r="I57" s="5">
        <f t="shared" si="6"/>
        <v>827605.79999999993</v>
      </c>
      <c r="J57" s="5">
        <f t="shared" ref="J57" si="7">SUM(J4:J56)</f>
        <v>12560022.270000001</v>
      </c>
      <c r="K57" s="3">
        <f>SUM(K4:K56)</f>
        <v>16845638.289999999</v>
      </c>
      <c r="L57" s="3">
        <f>SUM(L4:L56)</f>
        <v>10926588.860000001</v>
      </c>
      <c r="M57" s="10"/>
      <c r="N57" s="3">
        <f>SUM(N4:N56)</f>
        <v>24441.99</v>
      </c>
      <c r="O57" s="10"/>
    </row>
    <row r="58" spans="1:15">
      <c r="L58" s="8"/>
    </row>
  </sheetData>
  <autoFilter ref="A3:J55">
    <filterColumn colId="1"/>
    <filterColumn colId="5"/>
  </autoFilter>
  <mergeCells count="3">
    <mergeCell ref="A1:J1"/>
    <mergeCell ref="C2:E2"/>
    <mergeCell ref="G2:J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 (3)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2020-07-10T12:45:27Z</dcterms:modified>
</cp:coreProperties>
</file>