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570"/>
  </bookViews>
  <sheets>
    <sheet name="报价明细 (含主辅料=材料+加工) (4)" sheetId="1" r:id="rId1"/>
  </sheets>
  <definedNames>
    <definedName name="_xlnm.Print_Area" localSheetId="0">'报价明细 (含主辅料=材料+加工) (4)'!$A$1:$S$39</definedName>
  </definedNames>
  <calcPr calcId="124519"/>
</workbook>
</file>

<file path=xl/calcChain.xml><?xml version="1.0" encoding="utf-8"?>
<calcChain xmlns="http://schemas.openxmlformats.org/spreadsheetml/2006/main">
  <c r="I36" i="1"/>
  <c r="K36"/>
  <c r="M36"/>
  <c r="O36"/>
  <c r="Q36"/>
  <c r="G36"/>
  <c r="Q34"/>
  <c r="O34"/>
  <c r="M34"/>
  <c r="K34"/>
  <c r="I34"/>
  <c r="G34"/>
  <c r="S34" s="1"/>
  <c r="S28"/>
  <c r="S29"/>
  <c r="S30"/>
  <c r="S31"/>
  <c r="S32"/>
  <c r="S33"/>
  <c r="S18"/>
  <c r="S8"/>
  <c r="S9"/>
  <c r="S10"/>
  <c r="S11"/>
  <c r="S12"/>
  <c r="S13"/>
  <c r="S14"/>
  <c r="S15"/>
  <c r="S16"/>
  <c r="S17"/>
  <c r="S19"/>
  <c r="S20"/>
  <c r="S21"/>
  <c r="S22"/>
  <c r="S23"/>
  <c r="S24"/>
  <c r="S25"/>
  <c r="S26"/>
  <c r="S7"/>
  <c r="Q27"/>
  <c r="Q35" s="1"/>
  <c r="O27"/>
  <c r="O35" s="1"/>
  <c r="M27"/>
  <c r="M35" s="1"/>
  <c r="K27"/>
  <c r="K35" s="1"/>
  <c r="I27"/>
  <c r="I35" s="1"/>
  <c r="G27"/>
  <c r="S27" l="1"/>
  <c r="G35"/>
  <c r="S35"/>
</calcChain>
</file>

<file path=xl/comments1.xml><?xml version="1.0" encoding="utf-8"?>
<comments xmlns="http://schemas.openxmlformats.org/spreadsheetml/2006/main">
  <authors>
    <author>作者</author>
  </authors>
  <commentList>
    <comment ref="C9" authorId="0">
      <text>
        <r>
          <rPr>
            <b/>
            <sz val="10"/>
            <color indexed="81"/>
            <rFont val="Tahoma"/>
            <family val="2"/>
          </rPr>
          <t>作者:</t>
        </r>
        <r>
          <rPr>
            <sz val="10"/>
            <color indexed="81"/>
            <rFont val="Tahoma"/>
            <family val="2"/>
          </rPr>
          <t xml:space="preserve">
KT-16-110</t>
        </r>
        <r>
          <rPr>
            <sz val="10"/>
            <color indexed="81"/>
            <rFont val="宋体"/>
            <family val="3"/>
            <charset val="134"/>
          </rPr>
          <t>，</t>
        </r>
        <r>
          <rPr>
            <sz val="10"/>
            <color indexed="81"/>
            <rFont val="Tahoma"/>
            <family val="2"/>
          </rPr>
          <t>1</t>
        </r>
        <r>
          <rPr>
            <sz val="10"/>
            <color indexed="81"/>
            <rFont val="宋体"/>
            <family val="3"/>
            <charset val="134"/>
          </rPr>
          <t>根，单价</t>
        </r>
        <r>
          <rPr>
            <sz val="10"/>
            <color indexed="81"/>
            <rFont val="Tahoma"/>
            <family val="2"/>
          </rPr>
          <t>0.13</t>
        </r>
      </text>
    </comment>
    <comment ref="C12" authorId="0">
      <text>
        <r>
          <rPr>
            <b/>
            <sz val="10"/>
            <color indexed="81"/>
            <rFont val="Tahoma"/>
            <family val="2"/>
          </rPr>
          <t>作者:</t>
        </r>
        <r>
          <rPr>
            <sz val="10"/>
            <color indexed="81"/>
            <rFont val="Tahoma"/>
            <family val="2"/>
          </rPr>
          <t xml:space="preserve">
KT-135-2-400mm</t>
        </r>
      </text>
    </comment>
    <comment ref="C21" authorId="0">
      <text>
        <r>
          <rPr>
            <b/>
            <sz val="10"/>
            <color indexed="81"/>
            <rFont val="Tahoma"/>
            <family val="2"/>
          </rPr>
          <t>作者:</t>
        </r>
        <r>
          <rPr>
            <sz val="10"/>
            <color indexed="81"/>
            <rFont val="Tahoma"/>
            <family val="2"/>
          </rPr>
          <t xml:space="preserve">
KT-17-110</t>
        </r>
      </text>
    </comment>
  </commentList>
</comments>
</file>

<file path=xl/sharedStrings.xml><?xml version="1.0" encoding="utf-8"?>
<sst xmlns="http://schemas.openxmlformats.org/spreadsheetml/2006/main" count="130" uniqueCount="74">
  <si>
    <t>解放虎V布套报价明细（未税）</t>
  </si>
  <si>
    <t>项次</t>
  </si>
  <si>
    <t>物料名称</t>
  </si>
  <si>
    <t>规格型号</t>
  </si>
  <si>
    <t>单位</t>
  </si>
  <si>
    <t>材料到金达</t>
    <phoneticPr fontId="3" type="noConversion"/>
  </si>
  <si>
    <t>金达</t>
    <phoneticPr fontId="3" type="noConversion"/>
  </si>
  <si>
    <t>厂家</t>
    <phoneticPr fontId="3" type="noConversion"/>
  </si>
  <si>
    <t>单价</t>
    <phoneticPr fontId="3" type="noConversion"/>
  </si>
  <si>
    <t>材料+加工</t>
    <phoneticPr fontId="3" type="noConversion"/>
  </si>
  <si>
    <t>主料T583-3</t>
  </si>
  <si>
    <t>宽1500mm</t>
  </si>
  <si>
    <t>米</t>
  </si>
  <si>
    <t>旷达</t>
    <phoneticPr fontId="3" type="noConversion"/>
  </si>
  <si>
    <t>辅料03246-6</t>
  </si>
  <si>
    <t>毛毡</t>
  </si>
  <si>
    <t>克重：260g/㎡</t>
  </si>
  <si>
    <t>陆航</t>
    <phoneticPr fontId="3" type="noConversion"/>
  </si>
  <si>
    <t>3C标</t>
  </si>
  <si>
    <t>张</t>
  </si>
  <si>
    <t>华增</t>
    <phoneticPr fontId="3" type="noConversion"/>
  </si>
  <si>
    <t>板条</t>
  </si>
  <si>
    <t>110mm*25mm</t>
  </si>
  <si>
    <t>根</t>
  </si>
  <si>
    <t>绽奇</t>
    <phoneticPr fontId="3" type="noConversion"/>
  </si>
  <si>
    <t>波形条</t>
  </si>
  <si>
    <t>宽10mm</t>
  </si>
  <si>
    <t>产品标识</t>
  </si>
  <si>
    <t>吊紧带</t>
  </si>
  <si>
    <t>宽25mm</t>
  </si>
  <si>
    <t>KT-135-2-290mm</t>
  </si>
  <si>
    <t>KT-135-2-240mm</t>
  </si>
  <si>
    <t>KT-135-2-260mm</t>
    <phoneticPr fontId="3" type="noConversion"/>
  </si>
  <si>
    <t>KT-135-2-210mm</t>
  </si>
  <si>
    <t>KT-135-2-990mm</t>
    <phoneticPr fontId="3" type="noConversion"/>
  </si>
  <si>
    <t>缝纫线</t>
  </si>
  <si>
    <t>3股20#</t>
  </si>
  <si>
    <t>盟力</t>
    <phoneticPr fontId="3" type="noConversion"/>
  </si>
  <si>
    <t>缝纫线-明线</t>
  </si>
  <si>
    <t>扣条</t>
  </si>
  <si>
    <t>卡条KT-17-20mm</t>
  </si>
  <si>
    <t>武进</t>
    <phoneticPr fontId="3" type="noConversion"/>
  </si>
  <si>
    <t>拉链</t>
  </si>
  <si>
    <t>600mm*30mm</t>
  </si>
  <si>
    <t>荣昌</t>
    <phoneticPr fontId="3" type="noConversion"/>
  </si>
  <si>
    <t>500mm*30mm</t>
  </si>
  <si>
    <t>松紧带</t>
  </si>
  <si>
    <t>尾帘PP板</t>
  </si>
  <si>
    <t>450*55mm*1mm</t>
  </si>
  <si>
    <t>个</t>
  </si>
  <si>
    <t>写字标</t>
  </si>
  <si>
    <t>材料合计</t>
  </si>
  <si>
    <t>加工费用-缝纫</t>
    <phoneticPr fontId="15" type="noConversion"/>
  </si>
  <si>
    <t>加工费用-裁剪</t>
    <phoneticPr fontId="15" type="noConversion"/>
  </si>
  <si>
    <t>期间费用（管理费、财务费）</t>
  </si>
  <si>
    <t>包装费用</t>
  </si>
  <si>
    <t>运费</t>
    <phoneticPr fontId="15" type="noConversion"/>
  </si>
  <si>
    <t>利润</t>
  </si>
  <si>
    <t>合计</t>
    <phoneticPr fontId="15" type="noConversion"/>
  </si>
  <si>
    <t>总合计</t>
  </si>
  <si>
    <t>每套总价（未税）</t>
    <phoneticPr fontId="3" type="noConversion"/>
  </si>
  <si>
    <t>材料直送金达，金达加工</t>
    <phoneticPr fontId="3" type="noConversion"/>
  </si>
  <si>
    <t>工时说明(h)</t>
    <phoneticPr fontId="15" type="noConversion"/>
  </si>
  <si>
    <t>工时费（元/h）</t>
    <phoneticPr fontId="15" type="noConversion"/>
  </si>
  <si>
    <t>备注：</t>
    <phoneticPr fontId="3" type="noConversion"/>
  </si>
  <si>
    <t>陆航毛毡直供金达，则每米便宜0.1-0.2元，按照降低0.2元计算</t>
    <phoneticPr fontId="3" type="noConversion"/>
  </si>
  <si>
    <t>正座</t>
    <phoneticPr fontId="3" type="noConversion"/>
  </si>
  <si>
    <t>正背</t>
    <phoneticPr fontId="3" type="noConversion"/>
  </si>
  <si>
    <t>头枕*2</t>
    <phoneticPr fontId="3" type="noConversion"/>
  </si>
  <si>
    <t>副座</t>
    <phoneticPr fontId="3" type="noConversion"/>
  </si>
  <si>
    <t>副背</t>
    <phoneticPr fontId="3" type="noConversion"/>
  </si>
  <si>
    <t>中间背</t>
    <phoneticPr fontId="3" type="noConversion"/>
  </si>
  <si>
    <t>合计</t>
    <phoneticPr fontId="3" type="noConversion"/>
  </si>
  <si>
    <t>最终商定价格：（不含税）</t>
    <phoneticPr fontId="3" type="noConversion"/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</si>
</sst>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6" formatCode="0.00_ "/>
    <numFmt numFmtId="177" formatCode="_ * #,##0.000_ ;_ * \-#,##0.000_ ;_ * &quot;-&quot;??_ ;_ @_ "/>
    <numFmt numFmtId="178" formatCode="#,##0.00_ "/>
    <numFmt numFmtId="179" formatCode="0.00_);[Red]\(0.00\)"/>
  </numFmts>
  <fonts count="28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8"/>
      <name val="微软雅黑"/>
      <family val="2"/>
      <charset val="134"/>
    </font>
    <font>
      <sz val="9"/>
      <name val="宋体"/>
      <family val="2"/>
      <charset val="134"/>
      <scheme val="minor"/>
    </font>
    <font>
      <sz val="11"/>
      <color theme="1"/>
      <name val="微软雅黑"/>
      <family val="2"/>
      <charset val="134"/>
    </font>
    <font>
      <b/>
      <sz val="10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b/>
      <sz val="9"/>
      <name val="微软雅黑"/>
      <family val="2"/>
      <charset val="134"/>
    </font>
    <font>
      <b/>
      <sz val="12"/>
      <name val="微软雅黑"/>
      <family val="2"/>
      <charset val="134"/>
    </font>
    <font>
      <sz val="12"/>
      <name val="DengXian"/>
      <family val="2"/>
    </font>
    <font>
      <sz val="12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b/>
      <sz val="12"/>
      <color indexed="8"/>
      <name val="微软雅黑"/>
      <family val="2"/>
      <charset val="134"/>
    </font>
    <font>
      <b/>
      <sz val="11"/>
      <color indexed="8"/>
      <name val="微软雅黑"/>
      <family val="2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8"/>
      <color theme="1"/>
      <name val="微软雅黑"/>
      <family val="2"/>
      <charset val="134"/>
    </font>
    <font>
      <sz val="8"/>
      <name val="微软雅黑"/>
      <family val="2"/>
      <charset val="134"/>
    </font>
    <font>
      <sz val="8"/>
      <color theme="1"/>
      <name val="微软雅黑"/>
      <family val="2"/>
      <charset val="134"/>
    </font>
    <font>
      <sz val="11"/>
      <name val="微软雅黑"/>
      <family val="2"/>
      <charset val="134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sz val="10"/>
      <color indexed="8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2"/>
      <color rgb="FFFF0000"/>
      <name val="微软雅黑"/>
      <family val="2"/>
      <charset val="134"/>
    </font>
    <font>
      <sz val="12"/>
      <color rgb="FFFF0000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25" fillId="0" borderId="0">
      <alignment vertical="center"/>
    </xf>
  </cellStyleXfs>
  <cellXfs count="114">
    <xf numFmtId="0" fontId="0" fillId="0" borderId="0" xfId="0">
      <alignment vertical="center"/>
    </xf>
    <xf numFmtId="0" fontId="4" fillId="0" borderId="1" xfId="1" applyFont="1" applyFill="1" applyBorder="1" applyAlignment="1">
      <alignment vertical="center"/>
    </xf>
    <xf numFmtId="0" fontId="5" fillId="0" borderId="3" xfId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 wrapText="1"/>
    </xf>
    <xf numFmtId="176" fontId="5" fillId="0" borderId="3" xfId="1" applyNumberFormat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vertical="center"/>
    </xf>
    <xf numFmtId="176" fontId="5" fillId="2" borderId="3" xfId="1" applyNumberFormat="1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/>
    </xf>
    <xf numFmtId="0" fontId="8" fillId="0" borderId="3" xfId="1" applyFont="1" applyFill="1" applyBorder="1" applyAlignment="1">
      <alignment horizontal="left" vertical="center" wrapText="1"/>
    </xf>
    <xf numFmtId="0" fontId="8" fillId="0" borderId="6" xfId="1" applyFont="1" applyFill="1" applyBorder="1" applyAlignment="1">
      <alignment horizontal="center" vertical="center" wrapText="1"/>
    </xf>
    <xf numFmtId="0" fontId="8" fillId="0" borderId="6" xfId="1" applyFont="1" applyFill="1" applyBorder="1" applyAlignment="1">
      <alignment horizontal="center" vertical="center"/>
    </xf>
    <xf numFmtId="177" fontId="8" fillId="0" borderId="3" xfId="2" applyNumberFormat="1" applyFont="1" applyFill="1" applyBorder="1" applyAlignment="1">
      <alignment horizontal="center" vertical="center"/>
    </xf>
    <xf numFmtId="43" fontId="9" fillId="0" borderId="3" xfId="2" applyFont="1" applyFill="1" applyBorder="1" applyAlignment="1">
      <alignment horizontal="center" vertical="center"/>
    </xf>
    <xf numFmtId="178" fontId="8" fillId="0" borderId="3" xfId="3" applyNumberFormat="1" applyFont="1" applyFill="1" applyBorder="1" applyAlignment="1">
      <alignment horizontal="center" vertical="center"/>
    </xf>
    <xf numFmtId="178" fontId="8" fillId="0" borderId="2" xfId="3" applyNumberFormat="1" applyFont="1" applyFill="1" applyBorder="1" applyAlignment="1">
      <alignment horizontal="center" vertical="center"/>
    </xf>
    <xf numFmtId="0" fontId="8" fillId="0" borderId="3" xfId="1" applyFont="1" applyFill="1" applyBorder="1" applyAlignment="1">
      <alignment horizontal="center" vertical="center"/>
    </xf>
    <xf numFmtId="176" fontId="8" fillId="0" borderId="2" xfId="1" applyNumberFormat="1" applyFont="1" applyFill="1" applyBorder="1" applyAlignment="1">
      <alignment horizontal="center" vertical="center"/>
    </xf>
    <xf numFmtId="0" fontId="7" fillId="0" borderId="3" xfId="1" applyFont="1" applyFill="1" applyBorder="1" applyAlignment="1">
      <alignment horizontal="center" vertical="center"/>
    </xf>
    <xf numFmtId="0" fontId="8" fillId="0" borderId="3" xfId="1" applyFont="1" applyFill="1" applyBorder="1" applyAlignment="1">
      <alignment horizontal="center" vertical="center" wrapText="1"/>
    </xf>
    <xf numFmtId="178" fontId="8" fillId="0" borderId="2" xfId="1" applyNumberFormat="1" applyFont="1" applyFill="1" applyBorder="1" applyAlignment="1">
      <alignment horizontal="center" vertical="center"/>
    </xf>
    <xf numFmtId="0" fontId="8" fillId="0" borderId="6" xfId="1" applyFont="1" applyFill="1" applyBorder="1" applyAlignment="1">
      <alignment horizontal="left" vertical="center" wrapText="1"/>
    </xf>
    <xf numFmtId="177" fontId="8" fillId="0" borderId="6" xfId="2" applyNumberFormat="1" applyFont="1" applyFill="1" applyBorder="1" applyAlignment="1">
      <alignment horizontal="center" vertical="center"/>
    </xf>
    <xf numFmtId="177" fontId="10" fillId="0" borderId="3" xfId="2" applyNumberFormat="1" applyFont="1" applyFill="1" applyBorder="1" applyAlignment="1">
      <alignment vertical="center"/>
    </xf>
    <xf numFmtId="0" fontId="11" fillId="0" borderId="6" xfId="1" applyFont="1" applyFill="1" applyBorder="1" applyAlignment="1">
      <alignment horizontal="left" vertical="center" wrapText="1"/>
    </xf>
    <xf numFmtId="43" fontId="9" fillId="0" borderId="3" xfId="2" applyFont="1" applyFill="1" applyBorder="1" applyAlignment="1">
      <alignment vertical="center"/>
    </xf>
    <xf numFmtId="177" fontId="8" fillId="0" borderId="3" xfId="2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11" fillId="0" borderId="3" xfId="1" applyFont="1" applyFill="1" applyBorder="1" applyAlignment="1">
      <alignment horizontal="left" vertical="center"/>
    </xf>
    <xf numFmtId="43" fontId="10" fillId="0" borderId="3" xfId="2" applyNumberFormat="1" applyFont="1" applyFill="1" applyBorder="1" applyAlignment="1">
      <alignment vertical="center"/>
    </xf>
    <xf numFmtId="0" fontId="7" fillId="3" borderId="6" xfId="1" applyFont="1" applyFill="1" applyBorder="1" applyAlignment="1">
      <alignment horizontal="center" vertical="center"/>
    </xf>
    <xf numFmtId="0" fontId="8" fillId="3" borderId="3" xfId="1" applyFont="1" applyFill="1" applyBorder="1" applyAlignment="1">
      <alignment horizontal="left" vertical="center"/>
    </xf>
    <xf numFmtId="0" fontId="8" fillId="3" borderId="3" xfId="1" applyFont="1" applyFill="1" applyBorder="1" applyAlignment="1">
      <alignment vertical="center"/>
    </xf>
    <xf numFmtId="0" fontId="12" fillId="3" borderId="3" xfId="1" applyFont="1" applyFill="1" applyBorder="1" applyAlignment="1">
      <alignment vertical="center"/>
    </xf>
    <xf numFmtId="43" fontId="8" fillId="3" borderId="3" xfId="2" applyFont="1" applyFill="1" applyBorder="1" applyAlignment="1">
      <alignment horizontal="center" vertical="center"/>
    </xf>
    <xf numFmtId="178" fontId="8" fillId="3" borderId="3" xfId="3" applyNumberFormat="1" applyFont="1" applyFill="1" applyBorder="1" applyAlignment="1">
      <alignment horizontal="center" vertical="center"/>
    </xf>
    <xf numFmtId="176" fontId="12" fillId="3" borderId="2" xfId="1" applyNumberFormat="1" applyFont="1" applyFill="1" applyBorder="1" applyAlignment="1">
      <alignment horizontal="center" vertical="center"/>
    </xf>
    <xf numFmtId="0" fontId="13" fillId="3" borderId="0" xfId="1" applyFont="1" applyFill="1" applyBorder="1" applyAlignment="1">
      <alignment vertical="center"/>
    </xf>
    <xf numFmtId="0" fontId="8" fillId="0" borderId="3" xfId="1" applyFont="1" applyFill="1" applyBorder="1" applyAlignment="1">
      <alignment vertical="center"/>
    </xf>
    <xf numFmtId="176" fontId="12" fillId="0" borderId="3" xfId="1" applyNumberFormat="1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/>
    </xf>
    <xf numFmtId="0" fontId="12" fillId="0" borderId="4" xfId="4" applyFont="1" applyFill="1" applyBorder="1" applyAlignment="1">
      <alignment horizontal="left" vertical="center" wrapText="1"/>
    </xf>
    <xf numFmtId="0" fontId="10" fillId="0" borderId="4" xfId="1" applyFont="1" applyFill="1" applyBorder="1" applyAlignment="1">
      <alignment vertical="center"/>
    </xf>
    <xf numFmtId="0" fontId="16" fillId="0" borderId="4" xfId="1" applyFont="1" applyFill="1" applyBorder="1" applyAlignment="1">
      <alignment vertical="center"/>
    </xf>
    <xf numFmtId="43" fontId="8" fillId="0" borderId="2" xfId="2" applyFont="1" applyFill="1" applyBorder="1" applyAlignment="1">
      <alignment horizontal="center" vertical="center"/>
    </xf>
    <xf numFmtId="176" fontId="12" fillId="0" borderId="4" xfId="1" applyNumberFormat="1" applyFont="1" applyFill="1" applyBorder="1" applyAlignment="1">
      <alignment horizontal="center" vertical="center"/>
    </xf>
    <xf numFmtId="176" fontId="12" fillId="0" borderId="4" xfId="1" applyNumberFormat="1" applyFont="1" applyFill="1" applyBorder="1" applyAlignment="1">
      <alignment horizontal="center" vertical="center"/>
    </xf>
    <xf numFmtId="176" fontId="12" fillId="0" borderId="3" xfId="4" applyNumberFormat="1" applyFont="1" applyFill="1" applyBorder="1" applyAlignment="1">
      <alignment horizontal="center" vertical="center"/>
    </xf>
    <xf numFmtId="176" fontId="12" fillId="0" borderId="4" xfId="4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12" fillId="0" borderId="3" xfId="4" applyFont="1" applyFill="1" applyBorder="1" applyAlignment="1">
      <alignment horizontal="left" vertical="center" wrapText="1"/>
    </xf>
    <xf numFmtId="0" fontId="10" fillId="0" borderId="3" xfId="1" applyFont="1" applyFill="1" applyBorder="1" applyAlignment="1">
      <alignment vertical="center"/>
    </xf>
    <xf numFmtId="0" fontId="16" fillId="0" borderId="3" xfId="1" applyFont="1" applyFill="1" applyBorder="1" applyAlignment="1">
      <alignment vertical="center"/>
    </xf>
    <xf numFmtId="176" fontId="16" fillId="0" borderId="2" xfId="1" applyNumberFormat="1" applyFont="1" applyFill="1" applyBorder="1" applyAlignment="1">
      <alignment vertical="center"/>
    </xf>
    <xf numFmtId="0" fontId="10" fillId="0" borderId="0" xfId="1" applyFont="1" applyFill="1">
      <alignment vertical="center"/>
    </xf>
    <xf numFmtId="0" fontId="12" fillId="0" borderId="6" xfId="4" applyFont="1" applyFill="1" applyBorder="1" applyAlignment="1">
      <alignment horizontal="left" vertical="center" wrapText="1"/>
    </xf>
    <xf numFmtId="0" fontId="10" fillId="0" borderId="6" xfId="1" applyFont="1" applyFill="1" applyBorder="1" applyAlignment="1">
      <alignment vertical="center"/>
    </xf>
    <xf numFmtId="0" fontId="16" fillId="0" borderId="6" xfId="1" applyFont="1" applyFill="1" applyBorder="1" applyAlignment="1">
      <alignment vertical="center"/>
    </xf>
    <xf numFmtId="43" fontId="16" fillId="0" borderId="6" xfId="2" applyFont="1" applyFill="1" applyBorder="1" applyAlignment="1">
      <alignment vertical="center"/>
    </xf>
    <xf numFmtId="176" fontId="12" fillId="0" borderId="6" xfId="4" applyNumberFormat="1" applyFont="1" applyFill="1" applyBorder="1" applyAlignment="1">
      <alignment horizontal="center" vertical="center"/>
    </xf>
    <xf numFmtId="43" fontId="16" fillId="0" borderId="3" xfId="2" applyFont="1" applyFill="1" applyBorder="1" applyAlignment="1">
      <alignment vertical="center"/>
    </xf>
    <xf numFmtId="176" fontId="12" fillId="0" borderId="2" xfId="4" applyNumberFormat="1" applyFont="1" applyFill="1" applyBorder="1" applyAlignment="1">
      <alignment vertical="center"/>
    </xf>
    <xf numFmtId="176" fontId="12" fillId="0" borderId="2" xfId="4" applyNumberFormat="1" applyFont="1" applyFill="1" applyBorder="1" applyAlignment="1">
      <alignment horizontal="center" vertical="center"/>
    </xf>
    <xf numFmtId="0" fontId="12" fillId="0" borderId="3" xfId="4" applyFont="1" applyFill="1" applyBorder="1" applyAlignment="1">
      <alignment horizontal="left" vertical="center"/>
    </xf>
    <xf numFmtId="0" fontId="11" fillId="0" borderId="4" xfId="1" applyFont="1" applyFill="1" applyBorder="1" applyAlignment="1">
      <alignment vertical="center"/>
    </xf>
    <xf numFmtId="43" fontId="11" fillId="0" borderId="4" xfId="2" applyFont="1" applyFill="1" applyBorder="1" applyAlignment="1">
      <alignment vertical="center"/>
    </xf>
    <xf numFmtId="176" fontId="11" fillId="0" borderId="2" xfId="1" applyNumberFormat="1" applyFont="1" applyFill="1" applyBorder="1" applyAlignment="1">
      <alignment vertical="center"/>
    </xf>
    <xf numFmtId="176" fontId="11" fillId="0" borderId="2" xfId="1" applyNumberFormat="1" applyFont="1" applyFill="1" applyBorder="1" applyAlignment="1">
      <alignment horizontal="center" vertical="center"/>
    </xf>
    <xf numFmtId="176" fontId="11" fillId="0" borderId="7" xfId="1" applyNumberFormat="1" applyFont="1" applyFill="1" applyBorder="1" applyAlignment="1">
      <alignment vertical="center"/>
    </xf>
    <xf numFmtId="0" fontId="11" fillId="0" borderId="5" xfId="1" applyFont="1" applyFill="1" applyBorder="1" applyAlignment="1">
      <alignment horizontal="left" vertical="center"/>
    </xf>
    <xf numFmtId="176" fontId="4" fillId="0" borderId="0" xfId="1" applyNumberFormat="1" applyFont="1" applyFill="1" applyBorder="1" applyAlignment="1">
      <alignment vertical="center"/>
    </xf>
    <xf numFmtId="0" fontId="11" fillId="0" borderId="5" xfId="1" applyFont="1" applyFill="1" applyBorder="1" applyAlignment="1">
      <alignment horizontal="left" vertical="center" wrapText="1"/>
    </xf>
    <xf numFmtId="179" fontId="16" fillId="0" borderId="3" xfId="3" applyNumberFormat="1" applyFont="1" applyFill="1" applyBorder="1" applyAlignment="1">
      <alignment horizontal="center" vertical="center"/>
    </xf>
    <xf numFmtId="179" fontId="16" fillId="0" borderId="2" xfId="1" applyNumberFormat="1" applyFont="1" applyFill="1" applyBorder="1" applyAlignment="1">
      <alignment vertical="center"/>
    </xf>
    <xf numFmtId="179" fontId="16" fillId="0" borderId="7" xfId="1" applyNumberFormat="1" applyFont="1" applyFill="1" applyBorder="1" applyAlignment="1">
      <alignment vertical="center"/>
    </xf>
    <xf numFmtId="0" fontId="17" fillId="0" borderId="0" xfId="1" applyFont="1" applyFill="1" applyBorder="1" applyAlignment="1">
      <alignment vertical="center"/>
    </xf>
    <xf numFmtId="0" fontId="11" fillId="0" borderId="4" xfId="1" applyFont="1" applyFill="1" applyBorder="1" applyAlignment="1">
      <alignment horizontal="left" vertical="center" wrapText="1"/>
    </xf>
    <xf numFmtId="179" fontId="16" fillId="0" borderId="4" xfId="3" applyNumberFormat="1" applyFont="1" applyFill="1" applyBorder="1" applyAlignment="1">
      <alignment horizontal="center" vertical="center"/>
    </xf>
    <xf numFmtId="176" fontId="16" fillId="0" borderId="7" xfId="1" applyNumberFormat="1" applyFont="1" applyFill="1" applyBorder="1" applyAlignment="1">
      <alignment vertical="center"/>
    </xf>
    <xf numFmtId="0" fontId="10" fillId="0" borderId="0" xfId="1" applyFont="1">
      <alignment vertical="center"/>
    </xf>
    <xf numFmtId="0" fontId="18" fillId="0" borderId="3" xfId="1" applyFont="1" applyFill="1" applyBorder="1" applyAlignment="1">
      <alignment horizontal="left" vertical="center" wrapText="1"/>
    </xf>
    <xf numFmtId="0" fontId="20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9" fillId="0" borderId="0" xfId="1" applyFont="1" applyFill="1" applyBorder="1" applyAlignment="1">
      <alignment vertical="center"/>
    </xf>
    <xf numFmtId="176" fontId="20" fillId="0" borderId="0" xfId="1" applyNumberFormat="1" applyFont="1" applyFill="1" applyBorder="1" applyAlignment="1">
      <alignment vertical="center"/>
    </xf>
    <xf numFmtId="178" fontId="20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/>
    </xf>
    <xf numFmtId="178" fontId="4" fillId="0" borderId="0" xfId="1" applyNumberFormat="1" applyFont="1" applyFill="1" applyBorder="1" applyAlignment="1">
      <alignment vertical="center"/>
    </xf>
    <xf numFmtId="179" fontId="4" fillId="0" borderId="0" xfId="1" applyNumberFormat="1" applyFont="1" applyFill="1" applyBorder="1" applyAlignment="1">
      <alignment vertical="center"/>
    </xf>
    <xf numFmtId="179" fontId="20" fillId="0" borderId="0" xfId="1" applyNumberFormat="1" applyFont="1" applyFill="1" applyBorder="1" applyAlignment="1">
      <alignment vertical="center"/>
    </xf>
    <xf numFmtId="179" fontId="6" fillId="0" borderId="3" xfId="1" applyNumberFormat="1" applyFont="1" applyFill="1" applyBorder="1" applyAlignment="1">
      <alignment horizontal="center" vertical="center"/>
    </xf>
    <xf numFmtId="179" fontId="6" fillId="0" borderId="3" xfId="1" applyNumberFormat="1" applyFont="1" applyFill="1" applyBorder="1" applyAlignment="1">
      <alignment vertical="center"/>
    </xf>
    <xf numFmtId="179" fontId="6" fillId="3" borderId="3" xfId="1" applyNumberFormat="1" applyFont="1" applyFill="1" applyBorder="1" applyAlignment="1">
      <alignment vertical="center"/>
    </xf>
    <xf numFmtId="179" fontId="13" fillId="0" borderId="3" xfId="1" applyNumberFormat="1" applyFont="1" applyFill="1" applyBorder="1" applyAlignment="1">
      <alignment vertical="center"/>
    </xf>
    <xf numFmtId="179" fontId="4" fillId="0" borderId="3" xfId="1" applyNumberFormat="1" applyFont="1" applyFill="1" applyBorder="1" applyAlignment="1">
      <alignment vertical="center"/>
    </xf>
    <xf numFmtId="179" fontId="17" fillId="0" borderId="3" xfId="1" applyNumberFormat="1" applyFont="1" applyFill="1" applyBorder="1" applyAlignment="1">
      <alignment vertical="center"/>
    </xf>
    <xf numFmtId="43" fontId="9" fillId="0" borderId="6" xfId="2" applyFont="1" applyFill="1" applyBorder="1" applyAlignment="1">
      <alignment horizontal="center" vertical="center"/>
    </xf>
    <xf numFmtId="178" fontId="8" fillId="0" borderId="6" xfId="3" applyNumberFormat="1" applyFont="1" applyFill="1" applyBorder="1" applyAlignment="1">
      <alignment horizontal="center" vertical="center"/>
    </xf>
    <xf numFmtId="179" fontId="6" fillId="0" borderId="6" xfId="1" applyNumberFormat="1" applyFont="1" applyFill="1" applyBorder="1" applyAlignment="1">
      <alignment vertical="center"/>
    </xf>
    <xf numFmtId="0" fontId="6" fillId="0" borderId="3" xfId="1" applyFont="1" applyFill="1" applyBorder="1" applyAlignment="1">
      <alignment vertical="center"/>
    </xf>
    <xf numFmtId="179" fontId="4" fillId="3" borderId="3" xfId="1" applyNumberFormat="1" applyFont="1" applyFill="1" applyBorder="1" applyAlignment="1">
      <alignment vertical="center"/>
    </xf>
    <xf numFmtId="0" fontId="2" fillId="0" borderId="0" xfId="1" applyFont="1" applyFill="1" applyBorder="1" applyAlignment="1">
      <alignment horizontal="center" vertical="center"/>
    </xf>
    <xf numFmtId="0" fontId="7" fillId="0" borderId="3" xfId="1" applyFont="1" applyFill="1" applyBorder="1" applyAlignment="1">
      <alignment horizontal="center" vertical="center" wrapText="1"/>
    </xf>
    <xf numFmtId="0" fontId="19" fillId="0" borderId="5" xfId="1" applyFont="1" applyFill="1" applyBorder="1" applyAlignment="1">
      <alignment horizontal="left" vertical="center"/>
    </xf>
    <xf numFmtId="0" fontId="19" fillId="0" borderId="8" xfId="1" applyFont="1" applyFill="1" applyBorder="1" applyAlignment="1">
      <alignment horizontal="left" vertical="center"/>
    </xf>
    <xf numFmtId="0" fontId="19" fillId="0" borderId="9" xfId="1" applyFont="1" applyFill="1" applyBorder="1" applyAlignment="1">
      <alignment horizontal="left" vertical="center"/>
    </xf>
    <xf numFmtId="0" fontId="5" fillId="0" borderId="3" xfId="1" applyFont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horizontal="center" vertical="center"/>
    </xf>
    <xf numFmtId="176" fontId="26" fillId="3" borderId="3" xfId="1" applyNumberFormat="1" applyFont="1" applyFill="1" applyBorder="1" applyAlignment="1">
      <alignment vertical="center"/>
    </xf>
    <xf numFmtId="176" fontId="27" fillId="3" borderId="5" xfId="1" applyNumberFormat="1" applyFont="1" applyFill="1" applyBorder="1" applyAlignment="1">
      <alignment horizontal="center" vertical="center" shrinkToFit="1"/>
    </xf>
    <xf numFmtId="176" fontId="27" fillId="3" borderId="8" xfId="1" applyNumberFormat="1" applyFont="1" applyFill="1" applyBorder="1" applyAlignment="1">
      <alignment horizontal="center" vertical="center" shrinkToFit="1"/>
    </xf>
    <xf numFmtId="176" fontId="27" fillId="3" borderId="9" xfId="1" applyNumberFormat="1" applyFont="1" applyFill="1" applyBorder="1" applyAlignment="1">
      <alignment horizontal="center" vertical="center" shrinkToFit="1"/>
    </xf>
  </cellXfs>
  <cellStyles count="6">
    <cellStyle name="百分比 2" xfId="3"/>
    <cellStyle name="常规" xfId="0" builtinId="0"/>
    <cellStyle name="常规 2" xfId="1"/>
    <cellStyle name="常规 2 2" xfId="4"/>
    <cellStyle name="常规 3" xfId="5"/>
    <cellStyle name="千位分隔 2" xfId="2"/>
  </cellStyles>
  <dxfs count="1">
    <dxf>
      <fill>
        <patternFill patternType="solid">
          <fgColor indexed="64"/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T1048565"/>
  <sheetViews>
    <sheetView tabSelected="1" view="pageBreakPreview" zoomScaleSheetLayoutView="100" workbookViewId="0">
      <pane xSplit="4" ySplit="5" topLeftCell="E21" activePane="bottomRight" state="frozen"/>
      <selection pane="topRight"/>
      <selection pane="bottomLeft"/>
      <selection pane="bottomRight" activeCell="K36" sqref="K36"/>
    </sheetView>
  </sheetViews>
  <sheetFormatPr defaultColWidth="9" defaultRowHeight="17.25"/>
  <cols>
    <col min="1" max="1" width="2.875" style="50" customWidth="1"/>
    <col min="2" max="2" width="19.625" style="87" customWidth="1"/>
    <col min="3" max="3" width="21" style="88" customWidth="1"/>
    <col min="4" max="4" width="5.75" style="50" customWidth="1"/>
    <col min="5" max="5" width="7.875" style="50" customWidth="1"/>
    <col min="6" max="6" width="8.625" style="50" customWidth="1"/>
    <col min="7" max="7" width="8.625" style="89" customWidth="1"/>
    <col min="8" max="8" width="0.75" style="71" customWidth="1"/>
    <col min="9" max="9" width="8.625" style="71" customWidth="1"/>
    <col min="10" max="10" width="0.75" style="71" customWidth="1"/>
    <col min="11" max="11" width="8.625" style="71" customWidth="1"/>
    <col min="12" max="12" width="0.75" style="71" customWidth="1"/>
    <col min="13" max="13" width="8.625" style="71" customWidth="1"/>
    <col min="14" max="14" width="1.125" style="71" customWidth="1"/>
    <col min="15" max="15" width="9.25" style="71" bestFit="1" customWidth="1"/>
    <col min="16" max="16" width="0.875" style="71" customWidth="1"/>
    <col min="17" max="17" width="9.25" style="71" bestFit="1" customWidth="1"/>
    <col min="18" max="18" width="0.75" style="50" customWidth="1"/>
    <col min="19" max="19" width="9" style="90"/>
    <col min="20" max="149" width="9" style="50"/>
    <col min="150" max="16384" width="9" style="80"/>
  </cols>
  <sheetData>
    <row r="1" spans="1:19" s="1" customFormat="1" ht="24.75">
      <c r="A1" s="103" t="s">
        <v>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</row>
    <row r="2" spans="1:19" s="5" customFormat="1" ht="31.5" customHeight="1">
      <c r="A2" s="108" t="s">
        <v>1</v>
      </c>
      <c r="B2" s="108" t="s">
        <v>2</v>
      </c>
      <c r="C2" s="109" t="s">
        <v>3</v>
      </c>
      <c r="D2" s="109" t="s">
        <v>4</v>
      </c>
      <c r="E2" s="108" t="s">
        <v>5</v>
      </c>
      <c r="F2" s="108"/>
      <c r="G2" s="6" t="s">
        <v>66</v>
      </c>
      <c r="H2" s="4"/>
      <c r="I2" s="4" t="s">
        <v>67</v>
      </c>
      <c r="J2" s="4"/>
      <c r="K2" s="4" t="s">
        <v>68</v>
      </c>
      <c r="L2" s="4"/>
      <c r="M2" s="4" t="s">
        <v>69</v>
      </c>
      <c r="N2" s="4"/>
      <c r="O2" s="4" t="s">
        <v>70</v>
      </c>
      <c r="P2" s="4"/>
      <c r="Q2" s="6" t="s">
        <v>71</v>
      </c>
      <c r="R2" s="101"/>
      <c r="S2" s="92" t="s">
        <v>72</v>
      </c>
    </row>
    <row r="3" spans="1:19" s="5" customFormat="1" ht="15" customHeight="1">
      <c r="A3" s="108"/>
      <c r="B3" s="108"/>
      <c r="C3" s="109"/>
      <c r="D3" s="109"/>
      <c r="E3" s="108"/>
      <c r="F3" s="108"/>
      <c r="G3" s="6" t="s">
        <v>6</v>
      </c>
      <c r="H3" s="4"/>
      <c r="I3" s="6" t="s">
        <v>6</v>
      </c>
      <c r="J3" s="4"/>
      <c r="K3" s="6" t="s">
        <v>6</v>
      </c>
      <c r="L3" s="4"/>
      <c r="M3" s="6" t="s">
        <v>6</v>
      </c>
      <c r="N3" s="4"/>
      <c r="O3" s="6" t="s">
        <v>6</v>
      </c>
      <c r="P3" s="4"/>
      <c r="Q3" s="6" t="s">
        <v>6</v>
      </c>
      <c r="R3" s="101"/>
      <c r="S3" s="6" t="s">
        <v>6</v>
      </c>
    </row>
    <row r="4" spans="1:19" s="5" customFormat="1" ht="16.5" customHeight="1">
      <c r="A4" s="108"/>
      <c r="B4" s="108"/>
      <c r="C4" s="109"/>
      <c r="D4" s="109"/>
      <c r="E4" s="2" t="s">
        <v>7</v>
      </c>
      <c r="F4" s="2" t="s">
        <v>8</v>
      </c>
      <c r="G4" s="3" t="s">
        <v>9</v>
      </c>
      <c r="H4" s="4"/>
      <c r="I4" s="3" t="s">
        <v>9</v>
      </c>
      <c r="J4" s="3"/>
      <c r="K4" s="3" t="s">
        <v>9</v>
      </c>
      <c r="L4" s="3"/>
      <c r="M4" s="3" t="s">
        <v>9</v>
      </c>
      <c r="N4" s="3"/>
      <c r="O4" s="3" t="s">
        <v>9</v>
      </c>
      <c r="P4" s="3"/>
      <c r="Q4" s="3" t="s">
        <v>9</v>
      </c>
      <c r="R4" s="101"/>
      <c r="S4" s="3" t="s">
        <v>9</v>
      </c>
    </row>
    <row r="5" spans="1:19" s="5" customFormat="1" ht="18">
      <c r="A5" s="7">
        <v>1</v>
      </c>
      <c r="B5" s="20" t="s">
        <v>10</v>
      </c>
      <c r="C5" s="9" t="s">
        <v>11</v>
      </c>
      <c r="D5" s="10" t="s">
        <v>12</v>
      </c>
      <c r="E5" s="21" t="s">
        <v>13</v>
      </c>
      <c r="F5" s="98">
        <v>23.893799999999999</v>
      </c>
      <c r="G5" s="99"/>
      <c r="H5" s="14"/>
      <c r="I5" s="99"/>
      <c r="J5" s="16"/>
      <c r="K5" s="99"/>
      <c r="L5" s="16"/>
      <c r="M5" s="99"/>
      <c r="N5" s="16"/>
      <c r="O5" s="99"/>
      <c r="P5" s="16"/>
      <c r="Q5" s="99"/>
      <c r="S5" s="100"/>
    </row>
    <row r="6" spans="1:19" s="5" customFormat="1" ht="18">
      <c r="A6" s="17">
        <v>2</v>
      </c>
      <c r="B6" s="8" t="s">
        <v>14</v>
      </c>
      <c r="C6" s="18" t="s">
        <v>11</v>
      </c>
      <c r="D6" s="15" t="s">
        <v>12</v>
      </c>
      <c r="E6" s="11" t="s">
        <v>13</v>
      </c>
      <c r="F6" s="12">
        <v>22.123899999999999</v>
      </c>
      <c r="G6" s="13"/>
      <c r="H6" s="19"/>
      <c r="I6" s="13"/>
      <c r="J6" s="16"/>
      <c r="K6" s="13"/>
      <c r="L6" s="16"/>
      <c r="M6" s="13"/>
      <c r="N6" s="16"/>
      <c r="O6" s="13"/>
      <c r="P6" s="16"/>
      <c r="Q6" s="13"/>
      <c r="S6" s="93"/>
    </row>
    <row r="7" spans="1:19" s="5" customFormat="1" ht="18" customHeight="1">
      <c r="A7" s="7">
        <v>3</v>
      </c>
      <c r="B7" s="20" t="s">
        <v>15</v>
      </c>
      <c r="C7" s="18" t="s">
        <v>16</v>
      </c>
      <c r="D7" s="15" t="s">
        <v>12</v>
      </c>
      <c r="E7" s="11" t="s">
        <v>17</v>
      </c>
      <c r="F7" s="22">
        <v>5.5448000000000004</v>
      </c>
      <c r="G7" s="13">
        <v>0.57111440000000002</v>
      </c>
      <c r="H7" s="19"/>
      <c r="I7" s="13">
        <v>0.74300320000000009</v>
      </c>
      <c r="J7" s="16"/>
      <c r="K7" s="13">
        <v>0</v>
      </c>
      <c r="L7" s="16"/>
      <c r="M7" s="13">
        <v>0.22179200000000002</v>
      </c>
      <c r="N7" s="16"/>
      <c r="O7" s="13">
        <v>0.57111440000000002</v>
      </c>
      <c r="P7" s="16"/>
      <c r="Q7" s="13">
        <v>0</v>
      </c>
      <c r="S7" s="93">
        <f t="shared" ref="S7:S27" si="0">SUM(G7:Q7)</f>
        <v>2.107024</v>
      </c>
    </row>
    <row r="8" spans="1:19" s="5" customFormat="1" ht="18">
      <c r="A8" s="17">
        <v>4</v>
      </c>
      <c r="B8" s="23" t="s">
        <v>18</v>
      </c>
      <c r="C8" s="18"/>
      <c r="D8" s="15" t="s">
        <v>19</v>
      </c>
      <c r="E8" s="11" t="s">
        <v>20</v>
      </c>
      <c r="F8" s="24">
        <v>7.7000000000000002E-3</v>
      </c>
      <c r="G8" s="13">
        <v>7.7000000000000002E-3</v>
      </c>
      <c r="H8" s="16"/>
      <c r="I8" s="13">
        <v>0</v>
      </c>
      <c r="J8" s="16"/>
      <c r="K8" s="13">
        <v>0</v>
      </c>
      <c r="L8" s="16"/>
      <c r="M8" s="13">
        <v>7.7000000000000002E-3</v>
      </c>
      <c r="N8" s="16"/>
      <c r="O8" s="13">
        <v>7.7000000000000002E-3</v>
      </c>
      <c r="P8" s="16"/>
      <c r="Q8" s="13">
        <v>7.7000000000000002E-3</v>
      </c>
      <c r="S8" s="93">
        <f t="shared" si="0"/>
        <v>3.0800000000000001E-2</v>
      </c>
    </row>
    <row r="9" spans="1:19" s="5" customFormat="1" ht="20.25" customHeight="1">
      <c r="A9" s="7">
        <v>5</v>
      </c>
      <c r="B9" s="23" t="s">
        <v>21</v>
      </c>
      <c r="C9" s="18" t="s">
        <v>22</v>
      </c>
      <c r="D9" s="15" t="s">
        <v>23</v>
      </c>
      <c r="E9" s="25" t="s">
        <v>24</v>
      </c>
      <c r="F9" s="22">
        <v>0.13</v>
      </c>
      <c r="G9" s="13">
        <v>0</v>
      </c>
      <c r="H9" s="16"/>
      <c r="I9" s="13">
        <v>0</v>
      </c>
      <c r="J9" s="16"/>
      <c r="K9" s="13">
        <v>0.26</v>
      </c>
      <c r="L9" s="16"/>
      <c r="M9" s="13">
        <v>0</v>
      </c>
      <c r="N9" s="16"/>
      <c r="O9" s="13">
        <v>0</v>
      </c>
      <c r="P9" s="16"/>
      <c r="Q9" s="13">
        <v>0</v>
      </c>
      <c r="S9" s="93">
        <f t="shared" si="0"/>
        <v>0.26</v>
      </c>
    </row>
    <row r="10" spans="1:19" s="5" customFormat="1" ht="18">
      <c r="A10" s="17">
        <v>6</v>
      </c>
      <c r="B10" s="8" t="s">
        <v>25</v>
      </c>
      <c r="C10" s="18" t="s">
        <v>26</v>
      </c>
      <c r="D10" s="15" t="s">
        <v>12</v>
      </c>
      <c r="E10" s="11" t="s">
        <v>20</v>
      </c>
      <c r="F10" s="24">
        <v>0.11650000000000001</v>
      </c>
      <c r="G10" s="13">
        <v>0.23300000000000001</v>
      </c>
      <c r="H10" s="16"/>
      <c r="I10" s="13">
        <v>0</v>
      </c>
      <c r="J10" s="16"/>
      <c r="K10" s="13">
        <v>0</v>
      </c>
      <c r="L10" s="16"/>
      <c r="M10" s="13">
        <v>0.26795000000000002</v>
      </c>
      <c r="N10" s="16"/>
      <c r="O10" s="13">
        <v>0</v>
      </c>
      <c r="P10" s="16"/>
      <c r="Q10" s="13">
        <v>0.12815000000000001</v>
      </c>
      <c r="S10" s="93">
        <f t="shared" si="0"/>
        <v>0.62909999999999999</v>
      </c>
    </row>
    <row r="11" spans="1:19" s="5" customFormat="1" ht="18">
      <c r="A11" s="7">
        <v>7</v>
      </c>
      <c r="B11" s="8" t="s">
        <v>27</v>
      </c>
      <c r="C11" s="18"/>
      <c r="D11" s="15" t="s">
        <v>19</v>
      </c>
      <c r="E11" s="11" t="s">
        <v>20</v>
      </c>
      <c r="F11" s="24">
        <v>0.03</v>
      </c>
      <c r="G11" s="13">
        <v>0.03</v>
      </c>
      <c r="H11" s="16"/>
      <c r="I11" s="13">
        <v>0</v>
      </c>
      <c r="J11" s="16"/>
      <c r="K11" s="13">
        <v>0</v>
      </c>
      <c r="L11" s="16"/>
      <c r="M11" s="13">
        <v>0.03</v>
      </c>
      <c r="N11" s="16"/>
      <c r="O11" s="13">
        <v>0.03</v>
      </c>
      <c r="P11" s="16"/>
      <c r="Q11" s="13">
        <v>0.03</v>
      </c>
      <c r="S11" s="93">
        <f t="shared" si="0"/>
        <v>0.12</v>
      </c>
    </row>
    <row r="12" spans="1:19" s="5" customFormat="1" ht="18">
      <c r="A12" s="17">
        <v>8</v>
      </c>
      <c r="B12" s="26" t="s">
        <v>28</v>
      </c>
      <c r="C12" s="27" t="s">
        <v>29</v>
      </c>
      <c r="D12" s="28" t="s">
        <v>12</v>
      </c>
      <c r="E12" s="25" t="s">
        <v>24</v>
      </c>
      <c r="F12" s="12">
        <v>0.24079999999999999</v>
      </c>
      <c r="G12" s="13">
        <v>0.48159999999999997</v>
      </c>
      <c r="H12" s="16"/>
      <c r="I12" s="13">
        <v>0.48159999999999997</v>
      </c>
      <c r="J12" s="16"/>
      <c r="K12" s="13">
        <v>0</v>
      </c>
      <c r="L12" s="16"/>
      <c r="M12" s="13">
        <v>0.72239999999999993</v>
      </c>
      <c r="N12" s="16"/>
      <c r="O12" s="13">
        <v>0.48159999999999997</v>
      </c>
      <c r="P12" s="16"/>
      <c r="Q12" s="13">
        <v>0</v>
      </c>
      <c r="S12" s="93">
        <f t="shared" si="0"/>
        <v>2.1671999999999998</v>
      </c>
    </row>
    <row r="13" spans="1:19" s="5" customFormat="1" ht="21" customHeight="1">
      <c r="A13" s="7">
        <v>9</v>
      </c>
      <c r="B13" s="26" t="s">
        <v>28</v>
      </c>
      <c r="C13" s="27" t="s">
        <v>30</v>
      </c>
      <c r="D13" s="28" t="s">
        <v>23</v>
      </c>
      <c r="E13" s="25" t="s">
        <v>24</v>
      </c>
      <c r="F13" s="12">
        <v>0.17460000000000001</v>
      </c>
      <c r="G13" s="13">
        <v>0.17460000000000001</v>
      </c>
      <c r="H13" s="16"/>
      <c r="I13" s="13">
        <v>0</v>
      </c>
      <c r="J13" s="16"/>
      <c r="K13" s="13">
        <v>0</v>
      </c>
      <c r="L13" s="16"/>
      <c r="M13" s="13">
        <v>0</v>
      </c>
      <c r="N13" s="16"/>
      <c r="O13" s="13">
        <v>0</v>
      </c>
      <c r="P13" s="16"/>
      <c r="Q13" s="13">
        <v>0</v>
      </c>
      <c r="S13" s="93">
        <f t="shared" si="0"/>
        <v>0.17460000000000001</v>
      </c>
    </row>
    <row r="14" spans="1:19" s="5" customFormat="1" ht="21" customHeight="1">
      <c r="A14" s="17">
        <v>10</v>
      </c>
      <c r="B14" s="26" t="s">
        <v>28</v>
      </c>
      <c r="C14" s="27" t="s">
        <v>31</v>
      </c>
      <c r="D14" s="28" t="s">
        <v>23</v>
      </c>
      <c r="E14" s="25" t="s">
        <v>24</v>
      </c>
      <c r="F14" s="12">
        <v>0.14449999999999999</v>
      </c>
      <c r="G14" s="13">
        <v>0.14449999999999999</v>
      </c>
      <c r="H14" s="16"/>
      <c r="I14" s="13">
        <v>0</v>
      </c>
      <c r="J14" s="16"/>
      <c r="K14" s="13">
        <v>0</v>
      </c>
      <c r="L14" s="16"/>
      <c r="M14" s="13">
        <v>0</v>
      </c>
      <c r="N14" s="16"/>
      <c r="O14" s="13">
        <v>0</v>
      </c>
      <c r="P14" s="16"/>
      <c r="Q14" s="13">
        <v>0</v>
      </c>
      <c r="S14" s="93">
        <f t="shared" si="0"/>
        <v>0.14449999999999999</v>
      </c>
    </row>
    <row r="15" spans="1:19" s="5" customFormat="1" ht="21" customHeight="1">
      <c r="A15" s="7">
        <v>11</v>
      </c>
      <c r="B15" s="26" t="s">
        <v>28</v>
      </c>
      <c r="C15" s="27" t="s">
        <v>32</v>
      </c>
      <c r="D15" s="28" t="s">
        <v>23</v>
      </c>
      <c r="E15" s="25" t="s">
        <v>24</v>
      </c>
      <c r="F15" s="12">
        <v>0.1565</v>
      </c>
      <c r="G15" s="13">
        <v>0</v>
      </c>
      <c r="H15" s="16"/>
      <c r="I15" s="13">
        <v>0</v>
      </c>
      <c r="J15" s="16"/>
      <c r="K15" s="13">
        <v>0</v>
      </c>
      <c r="L15" s="16"/>
      <c r="M15" s="13">
        <v>0.1565</v>
      </c>
      <c r="N15" s="16"/>
      <c r="O15" s="13">
        <v>0</v>
      </c>
      <c r="P15" s="16"/>
      <c r="Q15" s="13">
        <v>0</v>
      </c>
      <c r="S15" s="93">
        <f t="shared" si="0"/>
        <v>0.1565</v>
      </c>
    </row>
    <row r="16" spans="1:19" s="5" customFormat="1" ht="21" customHeight="1">
      <c r="A16" s="17">
        <v>12</v>
      </c>
      <c r="B16" s="26" t="s">
        <v>28</v>
      </c>
      <c r="C16" s="27" t="s">
        <v>33</v>
      </c>
      <c r="D16" s="28" t="s">
        <v>23</v>
      </c>
      <c r="E16" s="25" t="s">
        <v>24</v>
      </c>
      <c r="F16" s="12">
        <v>0.12640000000000001</v>
      </c>
      <c r="G16" s="13">
        <v>0</v>
      </c>
      <c r="H16" s="16"/>
      <c r="I16" s="13">
        <v>0</v>
      </c>
      <c r="J16" s="16"/>
      <c r="K16" s="13">
        <v>0</v>
      </c>
      <c r="L16" s="16"/>
      <c r="M16" s="13">
        <v>0.12640000000000001</v>
      </c>
      <c r="N16" s="16"/>
      <c r="O16" s="13">
        <v>0</v>
      </c>
      <c r="P16" s="16"/>
      <c r="Q16" s="13">
        <v>0</v>
      </c>
      <c r="S16" s="93">
        <f t="shared" si="0"/>
        <v>0.12640000000000001</v>
      </c>
    </row>
    <row r="17" spans="1:149" s="5" customFormat="1" ht="21" customHeight="1">
      <c r="A17" s="7">
        <v>13</v>
      </c>
      <c r="B17" s="26" t="s">
        <v>28</v>
      </c>
      <c r="C17" s="27" t="s">
        <v>34</v>
      </c>
      <c r="D17" s="28" t="s">
        <v>23</v>
      </c>
      <c r="E17" s="25" t="s">
        <v>24</v>
      </c>
      <c r="F17" s="12">
        <v>0.59589999999999999</v>
      </c>
      <c r="G17" s="13">
        <v>0</v>
      </c>
      <c r="H17" s="16"/>
      <c r="I17" s="13">
        <v>0.59589999999999999</v>
      </c>
      <c r="J17" s="16"/>
      <c r="K17" s="13">
        <v>0</v>
      </c>
      <c r="L17" s="16"/>
      <c r="M17" s="13">
        <v>0</v>
      </c>
      <c r="N17" s="16"/>
      <c r="O17" s="13">
        <v>0</v>
      </c>
      <c r="P17" s="16"/>
      <c r="Q17" s="13">
        <v>0</v>
      </c>
      <c r="S17" s="93">
        <f t="shared" si="0"/>
        <v>0.59589999999999999</v>
      </c>
    </row>
    <row r="18" spans="1:149" s="5" customFormat="1" ht="18">
      <c r="A18" s="17">
        <v>14</v>
      </c>
      <c r="B18" s="8" t="s">
        <v>35</v>
      </c>
      <c r="C18" s="18" t="s">
        <v>36</v>
      </c>
      <c r="D18" s="15" t="s">
        <v>12</v>
      </c>
      <c r="E18" s="11" t="s">
        <v>37</v>
      </c>
      <c r="F18" s="22">
        <v>3.0999999999999999E-3</v>
      </c>
      <c r="G18" s="13">
        <v>0.1333</v>
      </c>
      <c r="H18" s="16"/>
      <c r="I18" s="13">
        <v>0.15809999999999999</v>
      </c>
      <c r="J18" s="16"/>
      <c r="K18" s="13">
        <v>6.8199999999999997E-2</v>
      </c>
      <c r="L18" s="16"/>
      <c r="M18" s="13">
        <v>0.20924999999999999</v>
      </c>
      <c r="N18" s="16"/>
      <c r="O18" s="13">
        <v>0.155</v>
      </c>
      <c r="P18" s="16"/>
      <c r="Q18" s="13">
        <v>5.7349999999999998E-2</v>
      </c>
      <c r="S18" s="93">
        <f t="shared" si="0"/>
        <v>0.78120000000000001</v>
      </c>
    </row>
    <row r="19" spans="1:149" s="5" customFormat="1" ht="15.75" customHeight="1">
      <c r="A19" s="7">
        <v>15</v>
      </c>
      <c r="B19" s="8" t="s">
        <v>38</v>
      </c>
      <c r="C19" s="18" t="s">
        <v>36</v>
      </c>
      <c r="D19" s="15" t="s">
        <v>12</v>
      </c>
      <c r="E19" s="11" t="s">
        <v>37</v>
      </c>
      <c r="F19" s="22">
        <v>8.2000000000000007E-3</v>
      </c>
      <c r="G19" s="13">
        <v>6.6420000000000007E-2</v>
      </c>
      <c r="H19" s="16"/>
      <c r="I19" s="13">
        <v>0.14760000000000001</v>
      </c>
      <c r="J19" s="16"/>
      <c r="K19" s="13">
        <v>5.7400000000000007E-2</v>
      </c>
      <c r="L19" s="16"/>
      <c r="M19" s="13">
        <v>0.10660000000000001</v>
      </c>
      <c r="N19" s="16"/>
      <c r="O19" s="13">
        <v>0.14350000000000002</v>
      </c>
      <c r="P19" s="16"/>
      <c r="Q19" s="13">
        <v>6.1500000000000006E-2</v>
      </c>
      <c r="S19" s="93">
        <f t="shared" si="0"/>
        <v>0.58301999999999998</v>
      </c>
    </row>
    <row r="20" spans="1:149" s="5" customFormat="1" ht="21" customHeight="1">
      <c r="A20" s="17">
        <v>16</v>
      </c>
      <c r="B20" s="8" t="s">
        <v>39</v>
      </c>
      <c r="C20" s="27" t="s">
        <v>40</v>
      </c>
      <c r="D20" s="28" t="s">
        <v>23</v>
      </c>
      <c r="E20" s="11" t="s">
        <v>41</v>
      </c>
      <c r="F20" s="24">
        <v>6.1400000000000003E-2</v>
      </c>
      <c r="G20" s="13">
        <v>0</v>
      </c>
      <c r="H20" s="16"/>
      <c r="I20" s="13">
        <v>0.12280000000000001</v>
      </c>
      <c r="J20" s="16"/>
      <c r="K20" s="13">
        <v>0</v>
      </c>
      <c r="L20" s="16"/>
      <c r="M20" s="13">
        <v>0</v>
      </c>
      <c r="N20" s="16"/>
      <c r="O20" s="13">
        <v>0</v>
      </c>
      <c r="P20" s="16"/>
      <c r="Q20" s="13">
        <v>0</v>
      </c>
      <c r="S20" s="93">
        <f t="shared" si="0"/>
        <v>0.12280000000000001</v>
      </c>
    </row>
    <row r="21" spans="1:149" s="5" customFormat="1" ht="18">
      <c r="A21" s="7">
        <v>17</v>
      </c>
      <c r="B21" s="8" t="s">
        <v>39</v>
      </c>
      <c r="C21" s="27" t="s">
        <v>29</v>
      </c>
      <c r="D21" s="28" t="s">
        <v>12</v>
      </c>
      <c r="E21" s="25" t="s">
        <v>24</v>
      </c>
      <c r="F21" s="24">
        <v>0.24529999999999999</v>
      </c>
      <c r="G21" s="13">
        <v>0</v>
      </c>
      <c r="H21" s="16"/>
      <c r="I21" s="13">
        <v>0</v>
      </c>
      <c r="J21" s="16"/>
      <c r="K21" s="13">
        <v>0.49059999999999998</v>
      </c>
      <c r="L21" s="16"/>
      <c r="M21" s="13">
        <v>0</v>
      </c>
      <c r="N21" s="16"/>
      <c r="O21" s="13">
        <v>0</v>
      </c>
      <c r="P21" s="16"/>
      <c r="Q21" s="13">
        <v>0</v>
      </c>
      <c r="S21" s="93">
        <f t="shared" si="0"/>
        <v>0.49059999999999998</v>
      </c>
    </row>
    <row r="22" spans="1:149" s="5" customFormat="1" ht="21.75" customHeight="1">
      <c r="A22" s="17">
        <v>18</v>
      </c>
      <c r="B22" s="8" t="s">
        <v>42</v>
      </c>
      <c r="C22" s="18" t="s">
        <v>43</v>
      </c>
      <c r="D22" s="15" t="s">
        <v>23</v>
      </c>
      <c r="E22" s="11" t="s">
        <v>44</v>
      </c>
      <c r="F22" s="22">
        <v>0.72</v>
      </c>
      <c r="G22" s="13">
        <v>0</v>
      </c>
      <c r="H22" s="16"/>
      <c r="I22" s="13">
        <v>0</v>
      </c>
      <c r="J22" s="16"/>
      <c r="K22" s="13">
        <v>0</v>
      </c>
      <c r="L22" s="16"/>
      <c r="M22" s="13">
        <v>0</v>
      </c>
      <c r="N22" s="16"/>
      <c r="O22" s="13">
        <v>1.44</v>
      </c>
      <c r="P22" s="16"/>
      <c r="Q22" s="13">
        <v>0</v>
      </c>
      <c r="S22" s="93">
        <f t="shared" si="0"/>
        <v>1.44</v>
      </c>
    </row>
    <row r="23" spans="1:149" s="5" customFormat="1" ht="21.75" customHeight="1">
      <c r="A23" s="7">
        <v>19</v>
      </c>
      <c r="B23" s="8" t="s">
        <v>42</v>
      </c>
      <c r="C23" s="18" t="s">
        <v>45</v>
      </c>
      <c r="D23" s="15" t="s">
        <v>23</v>
      </c>
      <c r="E23" s="11" t="s">
        <v>20</v>
      </c>
      <c r="F23" s="22">
        <v>0.59830000000000005</v>
      </c>
      <c r="G23" s="13">
        <v>0</v>
      </c>
      <c r="H23" s="16"/>
      <c r="I23" s="13">
        <v>1.1966000000000001</v>
      </c>
      <c r="J23" s="16"/>
      <c r="K23" s="13">
        <v>0</v>
      </c>
      <c r="L23" s="16"/>
      <c r="M23" s="13">
        <v>0</v>
      </c>
      <c r="N23" s="16"/>
      <c r="O23" s="13">
        <v>0</v>
      </c>
      <c r="P23" s="16"/>
      <c r="Q23" s="13">
        <v>0</v>
      </c>
      <c r="S23" s="93">
        <f t="shared" si="0"/>
        <v>1.1966000000000001</v>
      </c>
    </row>
    <row r="24" spans="1:149" s="5" customFormat="1" ht="18">
      <c r="A24" s="17">
        <v>20</v>
      </c>
      <c r="B24" s="8" t="s">
        <v>46</v>
      </c>
      <c r="C24" s="18" t="s">
        <v>29</v>
      </c>
      <c r="D24" s="15" t="s">
        <v>12</v>
      </c>
      <c r="E24" s="11" t="s">
        <v>20</v>
      </c>
      <c r="F24" s="22">
        <v>0.44190000000000002</v>
      </c>
      <c r="G24" s="13">
        <v>0</v>
      </c>
      <c r="H24" s="16"/>
      <c r="I24" s="13">
        <v>0.11489400000000001</v>
      </c>
      <c r="J24" s="16"/>
      <c r="K24" s="13">
        <v>0</v>
      </c>
      <c r="L24" s="16"/>
      <c r="M24" s="13">
        <v>0</v>
      </c>
      <c r="N24" s="16"/>
      <c r="O24" s="13">
        <v>0</v>
      </c>
      <c r="P24" s="16"/>
      <c r="Q24" s="13">
        <v>0</v>
      </c>
      <c r="S24" s="93">
        <f t="shared" si="0"/>
        <v>0.11489400000000001</v>
      </c>
    </row>
    <row r="25" spans="1:149" s="5" customFormat="1" ht="18">
      <c r="A25" s="7">
        <v>21</v>
      </c>
      <c r="B25" s="29" t="s">
        <v>47</v>
      </c>
      <c r="C25" s="15" t="s">
        <v>48</v>
      </c>
      <c r="D25" s="15" t="s">
        <v>49</v>
      </c>
      <c r="E25" s="25" t="s">
        <v>24</v>
      </c>
      <c r="F25" s="30">
        <v>1.0900000000000001</v>
      </c>
      <c r="G25" s="13">
        <v>0</v>
      </c>
      <c r="H25" s="16"/>
      <c r="I25" s="13">
        <v>1.0900000000000001</v>
      </c>
      <c r="J25" s="16"/>
      <c r="K25" s="13">
        <v>0</v>
      </c>
      <c r="L25" s="16"/>
      <c r="M25" s="13">
        <v>0</v>
      </c>
      <c r="N25" s="16"/>
      <c r="O25" s="13">
        <v>0</v>
      </c>
      <c r="P25" s="16"/>
      <c r="Q25" s="13">
        <v>0</v>
      </c>
      <c r="S25" s="93">
        <f t="shared" si="0"/>
        <v>1.0900000000000001</v>
      </c>
    </row>
    <row r="26" spans="1:149" s="5" customFormat="1" ht="18">
      <c r="A26" s="17">
        <v>22</v>
      </c>
      <c r="B26" s="29" t="s">
        <v>50</v>
      </c>
      <c r="C26" s="15"/>
      <c r="D26" s="15" t="s">
        <v>19</v>
      </c>
      <c r="E26" s="11" t="s">
        <v>20</v>
      </c>
      <c r="F26" s="22">
        <v>2.9100000000000001E-2</v>
      </c>
      <c r="G26" s="13">
        <v>2.9100000000000001E-2</v>
      </c>
      <c r="H26" s="16"/>
      <c r="I26" s="13">
        <v>2.9100000000000001E-2</v>
      </c>
      <c r="J26" s="16"/>
      <c r="K26" s="13">
        <v>5.8200000000000002E-2</v>
      </c>
      <c r="L26" s="16"/>
      <c r="M26" s="13">
        <v>2.9100000000000001E-2</v>
      </c>
      <c r="N26" s="16"/>
      <c r="O26" s="13">
        <v>2.9100000000000001E-2</v>
      </c>
      <c r="P26" s="16"/>
      <c r="Q26" s="13">
        <v>2.9100000000000001E-2</v>
      </c>
      <c r="S26" s="93">
        <f t="shared" si="0"/>
        <v>0.20370000000000005</v>
      </c>
    </row>
    <row r="27" spans="1:149" s="38" customFormat="1" ht="18">
      <c r="A27" s="31">
        <v>23</v>
      </c>
      <c r="B27" s="32" t="s">
        <v>51</v>
      </c>
      <c r="C27" s="33"/>
      <c r="D27" s="34"/>
      <c r="E27" s="35"/>
      <c r="F27" s="35"/>
      <c r="G27" s="36">
        <f>SUM(G7:G26)</f>
        <v>1.8713344000000001</v>
      </c>
      <c r="H27" s="37"/>
      <c r="I27" s="36">
        <f>SUM(I7:I26)</f>
        <v>4.6795971999999999</v>
      </c>
      <c r="J27" s="37"/>
      <c r="K27" s="36">
        <f>SUM(K7:K26)</f>
        <v>0.93440000000000001</v>
      </c>
      <c r="L27" s="37"/>
      <c r="M27" s="36">
        <f>SUM(M7:M26)</f>
        <v>1.8776920000000001</v>
      </c>
      <c r="N27" s="37"/>
      <c r="O27" s="36">
        <f>SUM(O7:O26)</f>
        <v>2.8580144000000001</v>
      </c>
      <c r="P27" s="37"/>
      <c r="Q27" s="36">
        <f>SUM(Q7:Q26)</f>
        <v>0.31380000000000002</v>
      </c>
      <c r="S27" s="94">
        <f t="shared" si="0"/>
        <v>12.534838000000001</v>
      </c>
    </row>
    <row r="28" spans="1:149" s="50" customFormat="1" ht="18">
      <c r="A28" s="41">
        <v>25</v>
      </c>
      <c r="B28" s="42" t="s">
        <v>52</v>
      </c>
      <c r="C28" s="43"/>
      <c r="D28" s="44"/>
      <c r="E28" s="45"/>
      <c r="F28" s="45"/>
      <c r="G28" s="40">
        <v>4.2</v>
      </c>
      <c r="H28" s="14"/>
      <c r="I28" s="48">
        <v>6</v>
      </c>
      <c r="J28" s="16"/>
      <c r="K28" s="48">
        <v>3.6</v>
      </c>
      <c r="L28" s="16"/>
      <c r="M28" s="49">
        <v>6.8</v>
      </c>
      <c r="N28" s="16"/>
      <c r="O28" s="49">
        <v>5.2</v>
      </c>
      <c r="P28" s="16"/>
      <c r="Q28" s="49">
        <v>3.2</v>
      </c>
      <c r="S28" s="95">
        <f t="shared" ref="S28:S33" si="1">SUM(G28:Q28)</f>
        <v>28.999999999999996</v>
      </c>
    </row>
    <row r="29" spans="1:149" s="55" customFormat="1" ht="18">
      <c r="A29" s="17">
        <v>26</v>
      </c>
      <c r="B29" s="51" t="s">
        <v>53</v>
      </c>
      <c r="C29" s="52"/>
      <c r="D29" s="53"/>
      <c r="E29" s="53"/>
      <c r="F29" s="53"/>
      <c r="G29" s="40">
        <v>0.2</v>
      </c>
      <c r="H29" s="54"/>
      <c r="I29" s="48">
        <v>0.3</v>
      </c>
      <c r="J29" s="54"/>
      <c r="K29" s="48">
        <v>0.16</v>
      </c>
      <c r="L29" s="54"/>
      <c r="M29" s="48">
        <v>0.5</v>
      </c>
      <c r="N29" s="54"/>
      <c r="O29" s="48">
        <v>0.3</v>
      </c>
      <c r="P29" s="54"/>
      <c r="Q29" s="48">
        <v>0.2</v>
      </c>
      <c r="R29" s="50"/>
      <c r="S29" s="95">
        <f t="shared" si="1"/>
        <v>1.6600000000000001</v>
      </c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</row>
    <row r="30" spans="1:149" s="55" customFormat="1" ht="22.5" customHeight="1">
      <c r="A30" s="41">
        <v>27</v>
      </c>
      <c r="B30" s="56" t="s">
        <v>54</v>
      </c>
      <c r="C30" s="57"/>
      <c r="D30" s="58"/>
      <c r="E30" s="59"/>
      <c r="F30" s="59"/>
      <c r="G30" s="40">
        <v>1.68</v>
      </c>
      <c r="H30" s="14"/>
      <c r="I30" s="60">
        <v>2.4</v>
      </c>
      <c r="J30" s="16"/>
      <c r="K30" s="60">
        <v>0.7</v>
      </c>
      <c r="L30" s="16"/>
      <c r="M30" s="60">
        <v>2.72</v>
      </c>
      <c r="N30" s="16"/>
      <c r="O30" s="60">
        <v>2.08</v>
      </c>
      <c r="P30" s="16"/>
      <c r="Q30" s="60">
        <v>1.28</v>
      </c>
      <c r="R30" s="50"/>
      <c r="S30" s="95">
        <f t="shared" si="1"/>
        <v>10.86</v>
      </c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</row>
    <row r="31" spans="1:149" s="55" customFormat="1" ht="18">
      <c r="A31" s="17">
        <v>28</v>
      </c>
      <c r="B31" s="51" t="s">
        <v>55</v>
      </c>
      <c r="C31" s="52"/>
      <c r="D31" s="53"/>
      <c r="E31" s="61"/>
      <c r="F31" s="61"/>
      <c r="G31" s="40">
        <v>0.2</v>
      </c>
      <c r="H31" s="62"/>
      <c r="I31" s="48">
        <v>0.25</v>
      </c>
      <c r="J31" s="16"/>
      <c r="K31" s="48">
        <v>0.1</v>
      </c>
      <c r="L31" s="54"/>
      <c r="M31" s="48">
        <v>0.35</v>
      </c>
      <c r="N31" s="16"/>
      <c r="O31" s="48">
        <v>0.25</v>
      </c>
      <c r="P31" s="16"/>
      <c r="Q31" s="48">
        <v>0.15</v>
      </c>
      <c r="R31" s="50"/>
      <c r="S31" s="95">
        <f t="shared" si="1"/>
        <v>1.2999999999999998</v>
      </c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0"/>
      <c r="AL31" s="50"/>
      <c r="AM31" s="50"/>
      <c r="AN31" s="50"/>
      <c r="AO31" s="50"/>
      <c r="AP31" s="50"/>
      <c r="AQ31" s="50"/>
      <c r="AR31" s="50"/>
      <c r="AS31" s="50"/>
      <c r="AT31" s="50"/>
      <c r="AU31" s="50"/>
      <c r="AV31" s="50"/>
      <c r="AW31" s="50"/>
      <c r="AX31" s="50"/>
      <c r="AY31" s="50"/>
      <c r="AZ31" s="50"/>
      <c r="BA31" s="50"/>
      <c r="BB31" s="50"/>
      <c r="BC31" s="50"/>
      <c r="BD31" s="50"/>
      <c r="BE31" s="50"/>
      <c r="BF31" s="50"/>
      <c r="BG31" s="50"/>
      <c r="BH31" s="50"/>
      <c r="BI31" s="50"/>
      <c r="BJ31" s="50"/>
      <c r="BK31" s="50"/>
      <c r="BL31" s="50"/>
      <c r="BM31" s="50"/>
      <c r="BN31" s="50"/>
      <c r="BO31" s="50"/>
      <c r="BP31" s="50"/>
      <c r="BQ31" s="50"/>
      <c r="BR31" s="50"/>
      <c r="BS31" s="50"/>
      <c r="BT31" s="50"/>
      <c r="BU31" s="50"/>
      <c r="BV31" s="50"/>
      <c r="BW31" s="50"/>
      <c r="BX31" s="50"/>
      <c r="BY31" s="50"/>
      <c r="BZ31" s="50"/>
      <c r="CA31" s="50"/>
      <c r="CB31" s="50"/>
      <c r="CC31" s="50"/>
      <c r="CD31" s="50"/>
      <c r="CE31" s="50"/>
      <c r="CF31" s="50"/>
      <c r="CG31" s="50"/>
      <c r="CH31" s="50"/>
      <c r="CI31" s="50"/>
      <c r="CJ31" s="50"/>
      <c r="CK31" s="50"/>
      <c r="CL31" s="50"/>
      <c r="CM31" s="50"/>
      <c r="CN31" s="50"/>
      <c r="CO31" s="50"/>
      <c r="CP31" s="50"/>
      <c r="CQ31" s="50"/>
      <c r="CR31" s="50"/>
      <c r="CS31" s="50"/>
      <c r="CT31" s="50"/>
      <c r="CU31" s="50"/>
      <c r="CV31" s="50"/>
      <c r="CW31" s="50"/>
      <c r="CX31" s="50"/>
      <c r="CY31" s="50"/>
      <c r="CZ31" s="50"/>
      <c r="DA31" s="50"/>
      <c r="DB31" s="50"/>
      <c r="DC31" s="50"/>
      <c r="DD31" s="50"/>
      <c r="DE31" s="50"/>
      <c r="DF31" s="50"/>
      <c r="DG31" s="50"/>
      <c r="DH31" s="50"/>
      <c r="DI31" s="50"/>
      <c r="DJ31" s="50"/>
      <c r="DK31" s="50"/>
      <c r="DL31" s="50"/>
      <c r="DM31" s="50"/>
      <c r="DN31" s="50"/>
      <c r="DO31" s="50"/>
      <c r="DP31" s="50"/>
      <c r="DQ31" s="50"/>
      <c r="DR31" s="50"/>
      <c r="DS31" s="50"/>
      <c r="DT31" s="50"/>
      <c r="DU31" s="50"/>
      <c r="DV31" s="50"/>
      <c r="DW31" s="50"/>
      <c r="DX31" s="50"/>
      <c r="DY31" s="50"/>
      <c r="DZ31" s="50"/>
      <c r="EA31" s="50"/>
      <c r="EB31" s="50"/>
      <c r="EC31" s="50"/>
      <c r="ED31" s="50"/>
      <c r="EE31" s="50"/>
      <c r="EF31" s="50"/>
      <c r="EG31" s="50"/>
      <c r="EH31" s="50"/>
      <c r="EI31" s="50"/>
      <c r="EJ31" s="50"/>
      <c r="EK31" s="50"/>
      <c r="EL31" s="50"/>
      <c r="EM31" s="50"/>
      <c r="EN31" s="50"/>
      <c r="EO31" s="50"/>
      <c r="EP31" s="50"/>
      <c r="EQ31" s="50"/>
      <c r="ER31" s="50"/>
      <c r="ES31" s="50"/>
    </row>
    <row r="32" spans="1:149" s="55" customFormat="1" ht="18">
      <c r="A32" s="41">
        <v>29</v>
      </c>
      <c r="B32" s="51" t="s">
        <v>56</v>
      </c>
      <c r="C32" s="52"/>
      <c r="D32" s="53"/>
      <c r="E32" s="61"/>
      <c r="F32" s="61"/>
      <c r="G32" s="40">
        <v>0.26</v>
      </c>
      <c r="H32" s="63"/>
      <c r="I32" s="48">
        <v>0.4</v>
      </c>
      <c r="J32" s="16"/>
      <c r="K32" s="48">
        <v>0.3</v>
      </c>
      <c r="L32" s="63"/>
      <c r="M32" s="48">
        <v>0.53</v>
      </c>
      <c r="N32" s="16"/>
      <c r="O32" s="48">
        <v>0.4</v>
      </c>
      <c r="P32" s="16"/>
      <c r="Q32" s="48">
        <v>0.2</v>
      </c>
      <c r="R32" s="50"/>
      <c r="S32" s="95">
        <f t="shared" si="1"/>
        <v>2.0900000000000003</v>
      </c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0"/>
      <c r="BM32" s="50"/>
      <c r="BN32" s="50"/>
      <c r="BO32" s="50"/>
      <c r="BP32" s="50"/>
      <c r="BQ32" s="50"/>
      <c r="BR32" s="50"/>
      <c r="BS32" s="50"/>
      <c r="BT32" s="50"/>
      <c r="BU32" s="50"/>
      <c r="BV32" s="50"/>
      <c r="BW32" s="50"/>
      <c r="BX32" s="50"/>
      <c r="BY32" s="50"/>
      <c r="BZ32" s="50"/>
      <c r="CA32" s="50"/>
      <c r="CB32" s="50"/>
      <c r="CC32" s="50"/>
      <c r="CD32" s="50"/>
      <c r="CE32" s="50"/>
      <c r="CF32" s="50"/>
      <c r="CG32" s="50"/>
      <c r="CH32" s="50"/>
      <c r="CI32" s="50"/>
      <c r="CJ32" s="50"/>
      <c r="CK32" s="50"/>
      <c r="CL32" s="50"/>
      <c r="CM32" s="50"/>
      <c r="CN32" s="50"/>
      <c r="CO32" s="50"/>
      <c r="CP32" s="50"/>
      <c r="CQ32" s="50"/>
      <c r="CR32" s="50"/>
      <c r="CS32" s="50"/>
      <c r="CT32" s="50"/>
      <c r="CU32" s="50"/>
      <c r="CV32" s="50"/>
      <c r="CW32" s="50"/>
      <c r="CX32" s="50"/>
      <c r="CY32" s="50"/>
      <c r="CZ32" s="50"/>
      <c r="DA32" s="50"/>
      <c r="DB32" s="50"/>
      <c r="DC32" s="50"/>
      <c r="DD32" s="50"/>
      <c r="DE32" s="50"/>
      <c r="DF32" s="50"/>
      <c r="DG32" s="50"/>
      <c r="DH32" s="50"/>
      <c r="DI32" s="50"/>
      <c r="DJ32" s="50"/>
      <c r="DK32" s="50"/>
      <c r="DL32" s="50"/>
      <c r="DM32" s="50"/>
      <c r="DN32" s="50"/>
      <c r="DO32" s="50"/>
      <c r="DP32" s="50"/>
      <c r="DQ32" s="50"/>
      <c r="DR32" s="50"/>
      <c r="DS32" s="50"/>
      <c r="DT32" s="50"/>
      <c r="DU32" s="50"/>
      <c r="DV32" s="50"/>
      <c r="DW32" s="50"/>
      <c r="DX32" s="50"/>
      <c r="DY32" s="50"/>
      <c r="DZ32" s="50"/>
      <c r="EA32" s="50"/>
      <c r="EB32" s="50"/>
      <c r="EC32" s="50"/>
      <c r="ED32" s="50"/>
      <c r="EE32" s="50"/>
      <c r="EF32" s="50"/>
      <c r="EG32" s="50"/>
      <c r="EH32" s="50"/>
      <c r="EI32" s="50"/>
      <c r="EJ32" s="50"/>
      <c r="EK32" s="50"/>
      <c r="EL32" s="50"/>
      <c r="EM32" s="50"/>
      <c r="EN32" s="50"/>
      <c r="EO32" s="50"/>
      <c r="EP32" s="50"/>
      <c r="EQ32" s="50"/>
      <c r="ER32" s="50"/>
      <c r="ES32" s="50"/>
    </row>
    <row r="33" spans="1:149" s="50" customFormat="1" ht="18">
      <c r="A33" s="17">
        <v>30</v>
      </c>
      <c r="B33" s="51" t="s">
        <v>57</v>
      </c>
      <c r="C33" s="52"/>
      <c r="D33" s="53"/>
      <c r="E33" s="61"/>
      <c r="F33" s="61"/>
      <c r="G33" s="40">
        <v>0.2</v>
      </c>
      <c r="H33" s="14"/>
      <c r="I33" s="48">
        <v>0.3</v>
      </c>
      <c r="J33" s="16"/>
      <c r="K33" s="48">
        <v>0.2</v>
      </c>
      <c r="L33" s="16"/>
      <c r="M33" s="48">
        <v>0.4</v>
      </c>
      <c r="N33" s="16"/>
      <c r="O33" s="48">
        <v>0.3</v>
      </c>
      <c r="P33" s="16"/>
      <c r="Q33" s="48">
        <v>0.2</v>
      </c>
      <c r="S33" s="95">
        <f t="shared" si="1"/>
        <v>1.6</v>
      </c>
    </row>
    <row r="34" spans="1:149" s="55" customFormat="1" ht="18">
      <c r="A34" s="41">
        <v>31</v>
      </c>
      <c r="B34" s="64" t="s">
        <v>58</v>
      </c>
      <c r="C34" s="52"/>
      <c r="D34" s="53"/>
      <c r="E34" s="61"/>
      <c r="F34" s="61"/>
      <c r="G34" s="40">
        <f>SUM(G28:G33)</f>
        <v>6.74</v>
      </c>
      <c r="H34" s="63"/>
      <c r="I34" s="40">
        <f>SUM(I28:I33)</f>
        <v>9.65</v>
      </c>
      <c r="J34" s="62"/>
      <c r="K34" s="40">
        <f>SUM(K28:K33)</f>
        <v>5.0599999999999996</v>
      </c>
      <c r="L34" s="62"/>
      <c r="M34" s="40">
        <f>SUM(M28:M33)</f>
        <v>11.299999999999999</v>
      </c>
      <c r="N34" s="63"/>
      <c r="O34" s="40">
        <f>SUM(O28:O33)</f>
        <v>8.5300000000000011</v>
      </c>
      <c r="P34" s="62"/>
      <c r="Q34" s="40">
        <f>SUM(Q28:Q33)</f>
        <v>5.2300000000000013</v>
      </c>
      <c r="R34" s="50"/>
      <c r="S34" s="95">
        <f>SUM(G34:Q34)</f>
        <v>46.510000000000005</v>
      </c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0"/>
      <c r="BL34" s="50"/>
      <c r="BM34" s="50"/>
      <c r="BN34" s="50"/>
      <c r="BO34" s="50"/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0"/>
      <c r="CR34" s="50"/>
      <c r="CS34" s="50"/>
      <c r="CT34" s="50"/>
      <c r="CU34" s="50"/>
      <c r="CV34" s="50"/>
      <c r="CW34" s="50"/>
      <c r="CX34" s="50"/>
      <c r="CY34" s="50"/>
      <c r="CZ34" s="50"/>
      <c r="DA34" s="50"/>
      <c r="DB34" s="50"/>
      <c r="DC34" s="50"/>
      <c r="DD34" s="50"/>
      <c r="DE34" s="50"/>
      <c r="DF34" s="50"/>
      <c r="DG34" s="50"/>
      <c r="DH34" s="50"/>
      <c r="DI34" s="50"/>
      <c r="DJ34" s="50"/>
      <c r="DK34" s="50"/>
      <c r="DL34" s="50"/>
      <c r="DM34" s="50"/>
      <c r="DN34" s="50"/>
      <c r="DO34" s="50"/>
      <c r="DP34" s="50"/>
      <c r="DQ34" s="50"/>
      <c r="DR34" s="50"/>
      <c r="DS34" s="50"/>
      <c r="DT34" s="50"/>
      <c r="DU34" s="50"/>
      <c r="DV34" s="50"/>
      <c r="DW34" s="50"/>
      <c r="DX34" s="50"/>
      <c r="DY34" s="50"/>
      <c r="DZ34" s="50"/>
      <c r="EA34" s="50"/>
      <c r="EB34" s="50"/>
      <c r="EC34" s="50"/>
      <c r="ED34" s="50"/>
      <c r="EE34" s="50"/>
      <c r="EF34" s="50"/>
      <c r="EG34" s="50"/>
      <c r="EH34" s="50"/>
      <c r="EI34" s="50"/>
      <c r="EJ34" s="50"/>
      <c r="EK34" s="50"/>
      <c r="EL34" s="50"/>
      <c r="EM34" s="50"/>
      <c r="EN34" s="50"/>
      <c r="EO34" s="50"/>
      <c r="EP34" s="50"/>
      <c r="EQ34" s="50"/>
      <c r="ER34" s="50"/>
      <c r="ES34" s="50"/>
    </row>
    <row r="35" spans="1:149" s="50" customFormat="1" ht="17.25" customHeight="1">
      <c r="A35" s="17">
        <v>32</v>
      </c>
      <c r="B35" s="29" t="s">
        <v>59</v>
      </c>
      <c r="C35" s="39"/>
      <c r="D35" s="65"/>
      <c r="E35" s="66"/>
      <c r="F35" s="66"/>
      <c r="G35" s="46">
        <f>G27+G34</f>
        <v>8.6113344000000005</v>
      </c>
      <c r="H35" s="67"/>
      <c r="I35" s="47">
        <f>I27+I34</f>
        <v>14.3295972</v>
      </c>
      <c r="J35" s="68"/>
      <c r="K35" s="47">
        <f>K27+K34</f>
        <v>5.9943999999999997</v>
      </c>
      <c r="L35" s="69"/>
      <c r="M35" s="47">
        <f>M27+M34</f>
        <v>13.177691999999999</v>
      </c>
      <c r="N35" s="68"/>
      <c r="O35" s="47">
        <f>O27+O34</f>
        <v>11.388014400000001</v>
      </c>
      <c r="P35" s="68"/>
      <c r="Q35" s="47">
        <f>Q27+Q34</f>
        <v>5.5438000000000009</v>
      </c>
      <c r="S35" s="95">
        <f>SUM(G35:Q35)</f>
        <v>59.044837999999999</v>
      </c>
    </row>
    <row r="36" spans="1:149" s="50" customFormat="1" ht="17.25" customHeight="1">
      <c r="A36" s="104"/>
      <c r="B36" s="72" t="s">
        <v>61</v>
      </c>
      <c r="C36" s="70" t="s">
        <v>60</v>
      </c>
      <c r="D36" s="111" t="s">
        <v>73</v>
      </c>
      <c r="E36" s="112"/>
      <c r="F36" s="113"/>
      <c r="G36" s="110">
        <f>G35/59.04*57.53</f>
        <v>8.3910919382113818</v>
      </c>
      <c r="H36" s="110"/>
      <c r="I36" s="110">
        <f t="shared" ref="H36:Q36" si="2">I35/59.04*57.53</f>
        <v>13.963105130691059</v>
      </c>
      <c r="J36" s="110"/>
      <c r="K36" s="110">
        <f t="shared" si="2"/>
        <v>5.8410879403794036</v>
      </c>
      <c r="L36" s="110"/>
      <c r="M36" s="110">
        <f t="shared" si="2"/>
        <v>12.840660920731708</v>
      </c>
      <c r="N36" s="110"/>
      <c r="O36" s="110">
        <f t="shared" si="2"/>
        <v>11.096755901626016</v>
      </c>
      <c r="P36" s="110"/>
      <c r="Q36" s="110">
        <f t="shared" si="2"/>
        <v>5.4020124322493235</v>
      </c>
      <c r="S36" s="102">
        <v>57.53</v>
      </c>
    </row>
    <row r="37" spans="1:149" s="76" customFormat="1" ht="15.75" customHeight="1">
      <c r="A37" s="104"/>
      <c r="B37" s="29" t="s">
        <v>62</v>
      </c>
      <c r="C37" s="52"/>
      <c r="D37" s="53"/>
      <c r="E37" s="53"/>
      <c r="F37" s="53"/>
      <c r="G37" s="73">
        <v>0.21</v>
      </c>
      <c r="H37" s="74"/>
      <c r="I37" s="73">
        <v>0.3</v>
      </c>
      <c r="J37" s="74"/>
      <c r="K37" s="73">
        <v>0.18</v>
      </c>
      <c r="L37" s="75"/>
      <c r="M37" s="73">
        <v>0.34</v>
      </c>
      <c r="N37" s="74"/>
      <c r="O37" s="73">
        <v>0.26</v>
      </c>
      <c r="P37" s="74"/>
      <c r="Q37" s="73">
        <v>0.16</v>
      </c>
      <c r="S37" s="97"/>
    </row>
    <row r="38" spans="1:149" ht="15.75" customHeight="1">
      <c r="A38" s="104"/>
      <c r="B38" s="77" t="s">
        <v>63</v>
      </c>
      <c r="C38" s="43"/>
      <c r="D38" s="44"/>
      <c r="E38" s="44"/>
      <c r="F38" s="44"/>
      <c r="G38" s="78">
        <v>17</v>
      </c>
      <c r="H38" s="54"/>
      <c r="I38" s="78">
        <v>17</v>
      </c>
      <c r="J38" s="54"/>
      <c r="K38" s="78">
        <v>17</v>
      </c>
      <c r="L38" s="79"/>
      <c r="M38" s="78">
        <v>17</v>
      </c>
      <c r="N38" s="54"/>
      <c r="O38" s="78">
        <v>17</v>
      </c>
      <c r="P38" s="54"/>
      <c r="Q38" s="78">
        <v>17</v>
      </c>
      <c r="S38" s="96"/>
    </row>
    <row r="39" spans="1:149" ht="15.75" customHeight="1">
      <c r="A39" s="104"/>
      <c r="B39" s="81" t="s">
        <v>64</v>
      </c>
      <c r="C39" s="105" t="s">
        <v>65</v>
      </c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7"/>
      <c r="S39" s="96"/>
    </row>
    <row r="40" spans="1:149" s="82" customFormat="1" ht="10.5" customHeight="1">
      <c r="B40" s="83"/>
      <c r="C40" s="84"/>
      <c r="I40" s="86"/>
      <c r="J40" s="85"/>
      <c r="K40" s="85"/>
      <c r="L40" s="85"/>
      <c r="M40" s="85"/>
      <c r="N40" s="85"/>
      <c r="O40" s="85"/>
      <c r="P40" s="85"/>
      <c r="Q40" s="85"/>
      <c r="S40" s="91"/>
    </row>
    <row r="41" spans="1:149" s="82" customFormat="1" ht="10.5" customHeight="1">
      <c r="B41" s="83"/>
      <c r="C41" s="84"/>
      <c r="I41" s="86"/>
      <c r="J41" s="85"/>
      <c r="K41" s="85"/>
      <c r="L41" s="85"/>
      <c r="M41" s="85"/>
      <c r="N41" s="85"/>
      <c r="O41" s="85"/>
      <c r="P41" s="85"/>
      <c r="Q41" s="85"/>
      <c r="S41" s="91"/>
    </row>
    <row r="46" spans="1:149">
      <c r="C46" s="80"/>
    </row>
    <row r="1048565" spans="2:150" s="50" customFormat="1">
      <c r="B1048565" s="87"/>
      <c r="C1048565" s="88"/>
      <c r="G1048565" s="89"/>
      <c r="H1048565" s="71"/>
      <c r="I1048565" s="71"/>
      <c r="J1048565" s="71"/>
      <c r="K1048565" s="71"/>
      <c r="L1048565" s="71"/>
      <c r="M1048565" s="71"/>
      <c r="N1048565" s="71"/>
      <c r="O1048565" s="71"/>
      <c r="P1048565" s="71"/>
      <c r="Q1048565" s="71"/>
      <c r="S1048565" s="90"/>
      <c r="ET1048565" s="80"/>
    </row>
  </sheetData>
  <mergeCells count="9">
    <mergeCell ref="A1:S1"/>
    <mergeCell ref="A36:A39"/>
    <mergeCell ref="C39:Q39"/>
    <mergeCell ref="D36:F36"/>
    <mergeCell ref="A2:A4"/>
    <mergeCell ref="B2:B4"/>
    <mergeCell ref="C2:C4"/>
    <mergeCell ref="D2:D4"/>
    <mergeCell ref="E2:F3"/>
  </mergeCells>
  <phoneticPr fontId="3" type="noConversion"/>
  <conditionalFormatting sqref="F8 F5:F6 F10:F17 F20:F21">
    <cfRule type="cellIs" dxfId="0" priority="1" stopIfTrue="1" operator="equal">
      <formula>0</formula>
    </cfRule>
  </conditionalFormatting>
  <printOptions horizontalCentered="1" verticalCentered="1"/>
  <pageMargins left="0.15748031496062992" right="0.15748031496062992" top="0.19685039370078741" bottom="0.19685039370078741" header="0.51181102362204722" footer="0.51181102362204722"/>
  <pageSetup paperSize="9" scale="71" orientation="landscape" r:id="rId1"/>
  <headerFooter scaleWithDoc="0"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报价明细 (含主辅料=材料+加工) (4)</vt:lpstr>
      <vt:lpstr>'报价明细 (含主辅料=材料+加工) (4)'!Print_Area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spl</dc:creator>
  <cp:lastModifiedBy>spl</cp:lastModifiedBy>
  <dcterms:created xsi:type="dcterms:W3CDTF">2020-07-05T02:32:53Z</dcterms:created>
  <dcterms:modified xsi:type="dcterms:W3CDTF">2020-07-14T06:32:55Z</dcterms:modified>
</cp:coreProperties>
</file>